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0" yWindow="510" windowWidth="12135" windowHeight="8145"/>
  </bookViews>
  <sheets>
    <sheet name="小学校（特別支援内数）" sheetId="7" r:id="rId1"/>
    <sheet name="中学校（特別支援内数" sheetId="8" r:id="rId2"/>
  </sheets>
  <definedNames>
    <definedName name="_xlnm.Print_Area" localSheetId="0">'小学校（特別支援内数）'!$A$1:$Q$40</definedName>
    <definedName name="_xlnm.Print_Area" localSheetId="1">'中学校（特別支援内数'!$A$1:$Q$24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<sst xmlns="http://schemas.openxmlformats.org/spreadsheetml/2006/main" xmlns:r="http://schemas.openxmlformats.org/officeDocument/2006/relationships" count="39" uniqueCount="39">
  <si>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令和8年度小学校児童数（令和8年5月1日現在）</t>
    <rPh sb="0" eb="2">
      <t>レイワ</t>
    </rPh>
    <rPh sb="3" eb="5">
      <t>ネンド</t>
    </rPh>
    <rPh sb="5" eb="6">
      <t>ショウ</t>
    </rPh>
    <rPh sb="6" eb="8">
      <t>ガッコウ</t>
    </rPh>
    <rPh sb="8" eb="10">
      <t>ジドウ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</si>
  <si>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太閤山小</t>
    <rPh sb="0" eb="2">
      <t>タイコウ</t>
    </rPh>
    <rPh sb="2" eb="3">
      <t>ヤマ</t>
    </rPh>
    <rPh sb="3" eb="4">
      <t>ショウ</t>
    </rPh>
    <phoneticPr fontId="20"/>
  </si>
  <si>
    <t>３年生</t>
  </si>
  <si>
    <t>学校名</t>
    <rPh sb="0" eb="2">
      <t>ガッコウ</t>
    </rPh>
    <rPh sb="2" eb="3">
      <t>メイ</t>
    </rPh>
    <phoneticPr fontId="20"/>
  </si>
  <si>
    <t>金山小</t>
    <rPh sb="0" eb="2">
      <t>カナヤマ</t>
    </rPh>
    <rPh sb="2" eb="3">
      <t>ショウ</t>
    </rPh>
    <phoneticPr fontId="20"/>
  </si>
  <si>
    <t>　　射　水　市　教育委員会</t>
    <rPh sb="2" eb="3">
      <t>イ</t>
    </rPh>
    <rPh sb="4" eb="5">
      <t>ミズ</t>
    </rPh>
    <rPh sb="6" eb="7">
      <t>シ</t>
    </rPh>
    <rPh sb="8" eb="10">
      <t>キョウイク</t>
    </rPh>
    <rPh sb="10" eb="12">
      <t>イイン</t>
    </rPh>
    <rPh sb="12" eb="13">
      <t>カイ</t>
    </rPh>
    <phoneticPr fontId="20"/>
  </si>
  <si>
    <t>計</t>
    <rPh sb="0" eb="1">
      <t>ケイ</t>
    </rPh>
    <phoneticPr fontId="20"/>
  </si>
  <si>
    <t>１年生</t>
    <rPh sb="1" eb="3">
      <t>ネンセイ</t>
    </rPh>
    <phoneticPr fontId="20"/>
  </si>
  <si>
    <t>児童数</t>
    <rPh sb="0" eb="2">
      <t>ジドウ</t>
    </rPh>
    <rPh sb="2" eb="3">
      <t>スウ</t>
    </rPh>
    <phoneticPr fontId="20"/>
  </si>
  <si>
    <t>小学校</t>
    <rPh sb="0" eb="3">
      <t>ショウガッコウ</t>
    </rPh>
    <phoneticPr fontId="20"/>
  </si>
  <si>
    <t>２年生</t>
  </si>
  <si>
    <t>４年生</t>
  </si>
  <si>
    <t>学級</t>
    <rPh sb="0" eb="2">
      <t>ガッキュウ</t>
    </rPh>
    <phoneticPr fontId="20"/>
  </si>
  <si>
    <t>５年生</t>
  </si>
  <si>
    <t>下村小</t>
    <rPh sb="0" eb="2">
      <t>シモムラ</t>
    </rPh>
    <rPh sb="2" eb="3">
      <t>ショウ</t>
    </rPh>
    <phoneticPr fontId="20"/>
  </si>
  <si>
    <t>作道小</t>
    <rPh sb="0" eb="1">
      <t>ツク</t>
    </rPh>
    <rPh sb="1" eb="2">
      <t>ミチ</t>
    </rPh>
    <rPh sb="2" eb="3">
      <t>ショウ</t>
    </rPh>
    <phoneticPr fontId="20"/>
  </si>
  <si>
    <t>６年生</t>
  </si>
  <si>
    <t>特支</t>
    <rPh sb="0" eb="1">
      <t>トク</t>
    </rPh>
    <rPh sb="1" eb="2">
      <t>ササ</t>
    </rPh>
    <phoneticPr fontId="20"/>
  </si>
  <si>
    <t>新湊放生津小</t>
    <rPh sb="0" eb="2">
      <t>シンミナト</t>
    </rPh>
    <rPh sb="2" eb="5">
      <t>ホウジョウヅ</t>
    </rPh>
    <rPh sb="5" eb="6">
      <t>ショウ</t>
    </rPh>
    <phoneticPr fontId="20"/>
  </si>
  <si>
    <t>片口小</t>
    <rPh sb="0" eb="1">
      <t>カタ</t>
    </rPh>
    <rPh sb="1" eb="2">
      <t>クチ</t>
    </rPh>
    <rPh sb="2" eb="3">
      <t>ショウ</t>
    </rPh>
    <phoneticPr fontId="20"/>
  </si>
  <si>
    <t>堀岡小</t>
    <rPh sb="0" eb="2">
      <t>ホリオカ</t>
    </rPh>
    <rPh sb="2" eb="3">
      <t>ショウ</t>
    </rPh>
    <phoneticPr fontId="20"/>
  </si>
  <si>
    <t>東明小</t>
    <rPh sb="0" eb="2">
      <t>トウメイ</t>
    </rPh>
    <rPh sb="2" eb="3">
      <t>ショウ</t>
    </rPh>
    <phoneticPr fontId="20"/>
  </si>
  <si>
    <t>塚原小</t>
    <rPh sb="0" eb="2">
      <t>ツカハラ</t>
    </rPh>
    <rPh sb="2" eb="3">
      <t>ショウ</t>
    </rPh>
    <phoneticPr fontId="20"/>
  </si>
  <si>
    <t>小　計</t>
    <rPh sb="0" eb="1">
      <t>ショウ</t>
    </rPh>
    <rPh sb="2" eb="3">
      <t>ケイ</t>
    </rPh>
    <phoneticPr fontId="20"/>
  </si>
  <si>
    <t>大門中</t>
    <rPh sb="0" eb="2">
      <t>ダイモン</t>
    </rPh>
    <rPh sb="2" eb="3">
      <t>チュウ</t>
    </rPh>
    <phoneticPr fontId="20"/>
  </si>
  <si>
    <t>小杉小</t>
    <rPh sb="0" eb="2">
      <t>コスギ</t>
    </rPh>
    <rPh sb="2" eb="3">
      <t>ショウ</t>
    </rPh>
    <phoneticPr fontId="20"/>
  </si>
  <si>
    <t>歌の森小</t>
    <rPh sb="0" eb="1">
      <t>ウタ</t>
    </rPh>
    <rPh sb="2" eb="3">
      <t>モリ</t>
    </rPh>
    <rPh sb="3" eb="4">
      <t>ショウ</t>
    </rPh>
    <phoneticPr fontId="20"/>
  </si>
  <si>
    <t>合　計</t>
    <rPh sb="0" eb="1">
      <t>ゴウ</t>
    </rPh>
    <rPh sb="2" eb="3">
      <t>ケイ</t>
    </rPh>
    <phoneticPr fontId="20"/>
  </si>
  <si>
    <t>中太閤山小</t>
    <rPh sb="0" eb="1">
      <t>ナカ</t>
    </rPh>
    <rPh sb="1" eb="3">
      <t>タイコウ</t>
    </rPh>
    <rPh sb="3" eb="4">
      <t>ヤマ</t>
    </rPh>
    <rPh sb="4" eb="5">
      <t>ショウ</t>
    </rPh>
    <phoneticPr fontId="20"/>
  </si>
  <si>
    <t>大門小</t>
    <rPh sb="0" eb="2">
      <t>ダイモン</t>
    </rPh>
    <rPh sb="2" eb="3">
      <t>ショウ</t>
    </rPh>
    <phoneticPr fontId="20"/>
  </si>
  <si>
    <t>大島小</t>
    <rPh sb="0" eb="2">
      <t>オオシマ</t>
    </rPh>
    <rPh sb="2" eb="3">
      <t>ショウ</t>
    </rPh>
    <phoneticPr fontId="20"/>
  </si>
  <si>
    <t>射北中</t>
    <rPh sb="0" eb="3">
      <t>シャホクチュウ</t>
    </rPh>
    <phoneticPr fontId="20"/>
  </si>
  <si>
    <t>中学校</t>
    <rPh sb="0" eb="3">
      <t>チュウガッコウ</t>
    </rPh>
    <phoneticPr fontId="20"/>
  </si>
  <si>
    <t>生徒数</t>
    <rPh sb="0" eb="3">
      <t>セイトスウ</t>
    </rPh>
    <phoneticPr fontId="20"/>
  </si>
  <si>
    <t>新湊中</t>
    <rPh sb="0" eb="2">
      <t>シンミナト</t>
    </rPh>
    <rPh sb="2" eb="3">
      <t>ナカ</t>
    </rPh>
    <phoneticPr fontId="20"/>
  </si>
  <si>
    <t>新湊南部中</t>
    <rPh sb="0" eb="2">
      <t>シンミナト</t>
    </rPh>
    <rPh sb="2" eb="5">
      <t>ナンブチュウ</t>
    </rPh>
    <phoneticPr fontId="20"/>
  </si>
  <si>
    <t>小杉中</t>
    <rPh sb="0" eb="2">
      <t>コスギ</t>
    </rPh>
    <rPh sb="2" eb="3">
      <t>チュウ</t>
    </rPh>
    <phoneticPr fontId="20"/>
  </si>
  <si>
    <t>令和8年度中学校生徒数（令和8年5月1日現在）</t>
    <rPh sb="0" eb="2">
      <t>レイワ</t>
    </rPh>
    <rPh sb="3" eb="4">
      <t>ネン</t>
    </rPh>
    <rPh sb="4" eb="5">
      <t>ド</t>
    </rPh>
    <rPh sb="5" eb="6">
      <t>チュウ</t>
    </rPh>
    <rPh sb="6" eb="8">
      <t>ガッコウ</t>
    </rPh>
    <rPh sb="8" eb="10">
      <t>セイト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</si>
  <si>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小杉南中</t>
    <rPh sb="0" eb="2">
      <t>コスギ</t>
    </rPh>
    <rPh sb="2" eb="3">
      <t>ミナミ</t>
    </rPh>
    <rPh sb="3" eb="4">
      <t>チュウ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</si>
</sst>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;\-0;;@"/>
    <numFmt numFmtId="177" formatCode="0_);\(0\)"/>
  </numFmts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ont="1" applyFill="1"/>
    <xf numFmtId="0" fontId="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1" fillId="0" borderId="0" xfId="0" applyFont="1" applyFill="1"/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2" xfId="0" applyNumberFormat="1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38" fontId="0" fillId="0" borderId="21" xfId="46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shrinkToFit="1"/>
    </xf>
    <xf numFmtId="38" fontId="0" fillId="0" borderId="23" xfId="46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38" fontId="21" fillId="0" borderId="25" xfId="46" applyFont="1" applyFill="1" applyBorder="1" applyAlignment="1"/>
    <xf numFmtId="49" fontId="22" fillId="0" borderId="19" xfId="0" applyNumberFormat="1" applyFont="1" applyFill="1" applyBorder="1" applyAlignment="1">
      <alignment horizontal="center" vertical="center" shrinkToFit="1"/>
    </xf>
    <xf numFmtId="49" fontId="22" fillId="0" borderId="20" xfId="0" applyNumberFormat="1" applyFont="1" applyFill="1" applyBorder="1" applyAlignment="1">
      <alignment horizontal="center" vertical="center" shrinkToFit="1"/>
    </xf>
    <xf numFmtId="38" fontId="0" fillId="0" borderId="20" xfId="46" applyFont="1" applyFill="1" applyBorder="1" applyAlignment="1">
      <alignment horizontal="center" vertical="center" shrinkToFit="1"/>
    </xf>
    <xf numFmtId="49" fontId="0" fillId="0" borderId="24" xfId="0" applyNumberFormat="1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176" fontId="0" fillId="0" borderId="27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0" fontId="0" fillId="0" borderId="0" xfId="0" applyFont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 shrinkToFit="1"/>
    </xf>
    <xf numFmtId="49" fontId="0" fillId="0" borderId="20" xfId="0" applyNumberFormat="1" applyFont="1" applyFill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/>
    </xf>
    <xf numFmtId="38" fontId="0" fillId="0" borderId="20" xfId="46" applyFont="1" applyFill="1" applyBorder="1" applyAlignment="1">
      <alignment vertical="center" shrinkToFit="1"/>
    </xf>
    <xf numFmtId="0" fontId="22" fillId="0" borderId="3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shrinkToFit="1"/>
    </xf>
    <xf numFmtId="177" fontId="0" fillId="0" borderId="21" xfId="0" applyNumberFormat="1" applyFont="1" applyFill="1" applyBorder="1" applyAlignment="1">
      <alignment horizontal="center" vertical="center" shrinkToFit="1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shrinkToFit="1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38" fontId="0" fillId="0" borderId="33" xfId="46" applyFont="1" applyFill="1" applyBorder="1" applyAlignment="1">
      <alignment horizontal="center" vertical="center"/>
    </xf>
    <xf numFmtId="0" fontId="0" fillId="0" borderId="37" xfId="0" applyNumberFormat="1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35" xfId="0" applyNumberFormat="1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38" fontId="0" fillId="0" borderId="36" xfId="46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38" fontId="21" fillId="0" borderId="39" xfId="46" applyFont="1" applyFill="1" applyBorder="1" applyAlignment="1"/>
    <xf numFmtId="0" fontId="21" fillId="0" borderId="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38" fontId="21" fillId="0" borderId="40" xfId="46" applyFont="1" applyFill="1" applyBorder="1" applyAlignment="1">
      <alignment horizontal="center"/>
    </xf>
    <xf numFmtId="176" fontId="0" fillId="0" borderId="0" xfId="0" applyNumberFormat="1"/>
    <xf numFmtId="0" fontId="23" fillId="0" borderId="0" xfId="0" applyFont="1" applyAlignment="1">
      <alignment horizontal="left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0" borderId="45" xfId="0" applyBorder="1" applyAlignment="1">
      <alignment horizontal="center"/>
    </xf>
    <xf numFmtId="38" fontId="21" fillId="0" borderId="46" xfId="46" applyFont="1" applyFill="1" applyBorder="1" applyAlignment="1">
      <alignment horizontal="center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51" xfId="0" applyBorder="1" applyAlignment="1">
      <alignment horizontal="center"/>
    </xf>
    <xf numFmtId="38" fontId="21" fillId="0" borderId="52" xfId="46" applyFont="1" applyFill="1" applyBorder="1" applyAlignment="1">
      <alignment horizontal="center"/>
    </xf>
    <xf numFmtId="0" fontId="22" fillId="0" borderId="0" xfId="0" applyFont="1"/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38" fontId="21" fillId="0" borderId="25" xfId="46" applyFont="1" applyFill="1" applyBorder="1" applyAlignment="1">
      <alignment horizontal="center"/>
    </xf>
    <xf numFmtId="177" fontId="0" fillId="0" borderId="37" xfId="0" applyNumberFormat="1" applyBorder="1" applyAlignment="1">
      <alignment horizontal="center" vertical="center" shrinkToFit="1"/>
    </xf>
    <xf numFmtId="177" fontId="0" fillId="0" borderId="33" xfId="0" applyNumberFormat="1" applyBorder="1" applyAlignment="1">
      <alignment horizontal="center" vertical="center" shrinkToFit="1"/>
    </xf>
    <xf numFmtId="177" fontId="0" fillId="0" borderId="35" xfId="0" applyNumberFormat="1" applyBorder="1" applyAlignment="1">
      <alignment horizontal="center" vertical="center" shrinkToFit="1"/>
    </xf>
    <xf numFmtId="177" fontId="0" fillId="0" borderId="36" xfId="0" applyNumberFormat="1" applyBorder="1" applyAlignment="1">
      <alignment horizontal="center" vertical="center" shrinkToFit="1"/>
    </xf>
    <xf numFmtId="0" fontId="0" fillId="0" borderId="36" xfId="0" applyBorder="1" applyAlignment="1">
      <alignment horizontal="center"/>
    </xf>
    <xf numFmtId="38" fontId="21" fillId="0" borderId="57" xfId="46" applyFont="1" applyFill="1" applyBorder="1" applyAlignment="1">
      <alignment horizontal="center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_【定例教育委員会3月】【R8.3.6現在】令和8年度児童生徒数見込み(中林副主幹からの資料より)" xfId="33"/>
    <cellStyle name="桁区切り_【定例教育委員会3月】【R8.3.6現在】令和8年度児童生徒数見込み(中林副主幹からの資料より)_1" xfId="34"/>
    <cellStyle name="標準" xfId="0" builtinId="0"/>
    <cellStyle name="標準_【定例教育委員会3月】【R8.3.6現在】令和8年度児童生徒数見込み(中林副主幹からの資料より)" xfId="35"/>
    <cellStyle name="標準_【定例教育委員会3月】【R8.3.6現在】令和8年度児童生徒数見込み(中林副主幹からの資料より)_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60"/>
  <sheetViews>
    <sheetView tabSelected="1" view="pageBreakPreview" zoomScale="111" zoomScaleSheetLayoutView="111" workbookViewId="0">
      <pane ySplit="7" topLeftCell="A32" activePane="bottomLeft" state="frozen"/>
      <selection pane="bottomLeft" activeCell="AB24" sqref="AB24"/>
    </sheetView>
  </sheetViews>
  <sheetFormatPr defaultRowHeight="12.75"/>
  <cols>
    <col min="1" max="1" width="12.9296875" style="1" bestFit="1" customWidth="1"/>
    <col min="2" max="2" width="3.625" style="1" customWidth="1"/>
    <col min="3" max="3" width="5" style="1" customWidth="1"/>
    <col min="4" max="4" width="3.5" style="1" customWidth="1"/>
    <col min="5" max="5" width="5" style="1" customWidth="1"/>
    <col min="6" max="6" width="3.5" style="1" customWidth="1"/>
    <col min="7" max="7" width="5" style="1" customWidth="1"/>
    <col min="8" max="8" width="3.5" style="1" customWidth="1"/>
    <col min="9" max="9" width="5" style="1" customWidth="1"/>
    <col min="10" max="10" width="3.5" style="1" customWidth="1"/>
    <col min="11" max="11" width="5" style="1" customWidth="1"/>
    <col min="12" max="12" width="3.5" style="1" customWidth="1"/>
    <col min="13" max="13" width="5" style="1" customWidth="1"/>
    <col min="14" max="15" width="3.5" style="1" customWidth="1"/>
    <col min="16" max="16" width="4.75" style="1" customWidth="1"/>
    <col min="17" max="17" width="6" style="1" customWidth="1"/>
    <col min="18" max="18" width="9" style="1" bestFit="1" customWidth="1"/>
    <col min="19" max="23" width="3.06640625" style="1" customWidth="1"/>
    <col min="24" max="16331" width="9" style="1" bestFit="1" customWidth="1"/>
    <col min="16332" max="16384" width="9.06640625" style="1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39" t="s">
        <v>5</v>
      </c>
      <c r="L4" s="39"/>
      <c r="M4" s="39"/>
      <c r="N4" s="39"/>
      <c r="O4" s="39"/>
      <c r="P4" s="39"/>
      <c r="Q4" s="39"/>
    </row>
    <row r="5" spans="1:17" ht="21" customHeight="1">
      <c r="A5" s="5" t="s">
        <v>9</v>
      </c>
      <c r="G5" s="38"/>
      <c r="H5" s="38"/>
      <c r="I5" s="38"/>
    </row>
    <row r="6" spans="1:17" ht="21" customHeight="1">
      <c r="A6" s="6" t="s">
        <v>3</v>
      </c>
      <c r="B6" s="19" t="s">
        <v>7</v>
      </c>
      <c r="C6" s="19"/>
      <c r="D6" s="19" t="s">
        <v>10</v>
      </c>
      <c r="E6" s="19"/>
      <c r="F6" s="19" t="s">
        <v>2</v>
      </c>
      <c r="G6" s="19"/>
      <c r="H6" s="19" t="s">
        <v>11</v>
      </c>
      <c r="I6" s="19"/>
      <c r="J6" s="19" t="s">
        <v>13</v>
      </c>
      <c r="K6" s="19"/>
      <c r="L6" s="19" t="s">
        <v>16</v>
      </c>
      <c r="M6" s="19"/>
      <c r="N6" s="42" t="s">
        <v>17</v>
      </c>
      <c r="O6" s="44"/>
      <c r="P6" s="45" t="s">
        <v>6</v>
      </c>
      <c r="Q6" s="48"/>
    </row>
    <row r="7" spans="1:17" ht="21" customHeight="1">
      <c r="A7" s="7"/>
      <c r="B7" s="20" t="s">
        <v>12</v>
      </c>
      <c r="C7" s="20" t="s">
        <v>8</v>
      </c>
      <c r="D7" s="20" t="s">
        <v>12</v>
      </c>
      <c r="E7" s="20" t="s">
        <v>8</v>
      </c>
      <c r="F7" s="20" t="s">
        <v>12</v>
      </c>
      <c r="G7" s="20" t="s">
        <v>8</v>
      </c>
      <c r="H7" s="20" t="s">
        <v>12</v>
      </c>
      <c r="I7" s="20" t="s">
        <v>8</v>
      </c>
      <c r="J7" s="20" t="s">
        <v>12</v>
      </c>
      <c r="K7" s="20" t="s">
        <v>8</v>
      </c>
      <c r="L7" s="20" t="s">
        <v>12</v>
      </c>
      <c r="M7" s="20" t="s">
        <v>8</v>
      </c>
      <c r="N7" s="20" t="s">
        <v>12</v>
      </c>
      <c r="O7" s="20" t="s">
        <v>8</v>
      </c>
      <c r="P7" s="20" t="s">
        <v>12</v>
      </c>
      <c r="Q7" s="49" t="s">
        <v>8</v>
      </c>
    </row>
    <row r="8" spans="1:17" s="0" customFormat="1" ht="18" customHeight="1">
      <c r="A8" s="8" t="s">
        <v>18</v>
      </c>
      <c r="B8" s="21"/>
      <c r="C8" s="21">
        <v>42</v>
      </c>
      <c r="D8" s="33"/>
      <c r="E8" s="21">
        <v>38</v>
      </c>
      <c r="F8" s="33"/>
      <c r="G8" s="21">
        <v>53</v>
      </c>
      <c r="H8" s="21"/>
      <c r="I8" s="21">
        <v>50</v>
      </c>
      <c r="J8" s="21"/>
      <c r="K8" s="21">
        <v>60</v>
      </c>
      <c r="L8" s="21"/>
      <c r="M8" s="21">
        <v>56</v>
      </c>
      <c r="N8" s="21"/>
      <c r="O8" s="21"/>
      <c r="P8" s="21"/>
      <c r="Q8" s="50">
        <f>SUM(B8:O8)</f>
        <v>299</v>
      </c>
    </row>
    <row r="9" spans="1:17" s="0" customFormat="1" ht="18" customHeight="1">
      <c r="A9" s="9"/>
      <c r="B9" s="22">
        <v>2</v>
      </c>
      <c r="C9" s="29"/>
      <c r="D9" s="34">
        <v>2</v>
      </c>
      <c r="E9" s="29"/>
      <c r="F9" s="34">
        <v>2</v>
      </c>
      <c r="G9" s="29"/>
      <c r="H9" s="22">
        <v>2</v>
      </c>
      <c r="I9" s="29"/>
      <c r="J9" s="22">
        <v>2</v>
      </c>
      <c r="K9" s="29"/>
      <c r="L9" s="22">
        <v>2</v>
      </c>
      <c r="M9" s="40"/>
      <c r="N9" s="22">
        <v>2</v>
      </c>
      <c r="O9" s="22"/>
      <c r="P9" s="46">
        <f>B9+D9+F9+H9+J9+L9+N9</f>
        <v>14</v>
      </c>
      <c r="Q9" s="51"/>
    </row>
    <row r="10" spans="1:17" s="0" customFormat="1" ht="18" customHeight="1">
      <c r="A10" s="8" t="s">
        <v>15</v>
      </c>
      <c r="B10" s="21"/>
      <c r="C10" s="21">
        <v>35</v>
      </c>
      <c r="D10" s="33"/>
      <c r="E10" s="21">
        <v>51</v>
      </c>
      <c r="F10" s="33"/>
      <c r="G10" s="21">
        <v>46</v>
      </c>
      <c r="H10" s="21"/>
      <c r="I10" s="21">
        <v>48</v>
      </c>
      <c r="J10" s="21"/>
      <c r="K10" s="21">
        <v>54</v>
      </c>
      <c r="L10" s="21"/>
      <c r="M10" s="21">
        <v>52</v>
      </c>
      <c r="N10" s="21"/>
      <c r="O10" s="21"/>
      <c r="P10" s="21"/>
      <c r="Q10" s="52">
        <f>SUM(B10:O10)</f>
        <v>286</v>
      </c>
    </row>
    <row r="11" spans="1:17" s="0" customFormat="1" ht="18" customHeight="1">
      <c r="A11" s="9"/>
      <c r="B11" s="22">
        <v>1</v>
      </c>
      <c r="C11" s="29"/>
      <c r="D11" s="34">
        <v>2</v>
      </c>
      <c r="E11" s="29"/>
      <c r="F11" s="34">
        <v>2</v>
      </c>
      <c r="G11" s="29"/>
      <c r="H11" s="22">
        <v>2</v>
      </c>
      <c r="I11" s="29"/>
      <c r="J11" s="22">
        <v>2</v>
      </c>
      <c r="K11" s="29"/>
      <c r="L11" s="22">
        <v>2</v>
      </c>
      <c r="M11" s="40"/>
      <c r="N11" s="22">
        <v>3</v>
      </c>
      <c r="O11" s="22"/>
      <c r="P11" s="22">
        <f>B11+D11+F11+H11+J11+L11+N11</f>
        <v>14</v>
      </c>
      <c r="Q11" s="51"/>
    </row>
    <row r="12" spans="1:17" s="0" customFormat="1" ht="18" customHeight="1">
      <c r="A12" s="10" t="s">
        <v>19</v>
      </c>
      <c r="B12" s="21"/>
      <c r="C12" s="21">
        <v>25</v>
      </c>
      <c r="D12" s="33"/>
      <c r="E12" s="21">
        <v>29</v>
      </c>
      <c r="F12" s="33"/>
      <c r="G12" s="21">
        <v>16</v>
      </c>
      <c r="H12" s="21"/>
      <c r="I12" s="21">
        <v>23</v>
      </c>
      <c r="J12" s="21"/>
      <c r="K12" s="21">
        <v>31</v>
      </c>
      <c r="L12" s="21"/>
      <c r="M12" s="21">
        <v>31</v>
      </c>
      <c r="N12" s="21"/>
      <c r="O12" s="21"/>
      <c r="P12" s="46"/>
      <c r="Q12" s="50">
        <f>SUM(B12:O12)</f>
        <v>155</v>
      </c>
    </row>
    <row r="13" spans="1:17" s="0" customFormat="1" ht="18" customHeight="1">
      <c r="A13" s="10"/>
      <c r="B13" s="22">
        <v>1</v>
      </c>
      <c r="C13" s="29"/>
      <c r="D13" s="34">
        <v>1</v>
      </c>
      <c r="E13" s="29"/>
      <c r="F13" s="34">
        <v>1</v>
      </c>
      <c r="G13" s="29"/>
      <c r="H13" s="22">
        <v>1</v>
      </c>
      <c r="I13" s="29"/>
      <c r="J13" s="22">
        <v>1</v>
      </c>
      <c r="K13" s="29"/>
      <c r="L13" s="22">
        <v>1</v>
      </c>
      <c r="M13" s="40"/>
      <c r="N13" s="22">
        <v>3</v>
      </c>
      <c r="O13" s="22"/>
      <c r="P13" s="46">
        <f>B13+D13+F13+H13+J13+L13+N13</f>
        <v>9</v>
      </c>
      <c r="Q13" s="50"/>
    </row>
    <row r="14" spans="1:17" s="0" customFormat="1" ht="18" customHeight="1">
      <c r="A14" s="8" t="s">
        <v>20</v>
      </c>
      <c r="B14" s="21"/>
      <c r="C14" s="21">
        <v>24</v>
      </c>
      <c r="D14" s="33"/>
      <c r="E14" s="21">
        <v>22</v>
      </c>
      <c r="F14" s="33"/>
      <c r="G14" s="21">
        <v>27</v>
      </c>
      <c r="H14" s="21"/>
      <c r="I14" s="21">
        <v>26</v>
      </c>
      <c r="J14" s="21"/>
      <c r="K14" s="21">
        <v>21</v>
      </c>
      <c r="L14" s="21"/>
      <c r="M14" s="21">
        <v>20</v>
      </c>
      <c r="N14" s="21"/>
      <c r="O14" s="21"/>
      <c r="P14" s="21"/>
      <c r="Q14" s="52">
        <f>SUM(B14:O14)</f>
        <v>140</v>
      </c>
    </row>
    <row r="15" spans="1:17" s="0" customFormat="1" ht="18" customHeight="1">
      <c r="A15" s="9"/>
      <c r="B15" s="22">
        <v>1</v>
      </c>
      <c r="C15" s="29"/>
      <c r="D15" s="34">
        <v>1</v>
      </c>
      <c r="E15" s="29"/>
      <c r="F15" s="34">
        <v>1</v>
      </c>
      <c r="G15" s="29"/>
      <c r="H15" s="22">
        <v>1</v>
      </c>
      <c r="I15" s="29"/>
      <c r="J15" s="22">
        <v>1</v>
      </c>
      <c r="K15" s="29"/>
      <c r="L15" s="22">
        <v>1</v>
      </c>
      <c r="M15" s="40"/>
      <c r="N15" s="22">
        <v>3</v>
      </c>
      <c r="O15" s="22"/>
      <c r="P15" s="22">
        <f>B15+D15+F15+H15+J15+L15+N15</f>
        <v>9</v>
      </c>
      <c r="Q15" s="51"/>
    </row>
    <row r="16" spans="1:17" ht="18" customHeight="1">
      <c r="A16" s="10" t="s">
        <v>21</v>
      </c>
      <c r="B16" s="21"/>
      <c r="C16" s="21">
        <v>26</v>
      </c>
      <c r="D16" s="33"/>
      <c r="E16" s="21">
        <v>30</v>
      </c>
      <c r="F16" s="33"/>
      <c r="G16" s="21">
        <v>49</v>
      </c>
      <c r="H16" s="21"/>
      <c r="I16" s="21">
        <v>38</v>
      </c>
      <c r="J16" s="21"/>
      <c r="K16" s="21">
        <v>41</v>
      </c>
      <c r="L16" s="21"/>
      <c r="M16" s="21">
        <v>37</v>
      </c>
      <c r="N16" s="21"/>
      <c r="O16" s="21"/>
      <c r="P16" s="46"/>
      <c r="Q16" s="50">
        <f>SUM(B16:O16)</f>
        <v>221</v>
      </c>
    </row>
    <row r="17" spans="1:18" ht="18" customHeight="1">
      <c r="A17" s="10"/>
      <c r="B17" s="22">
        <v>1</v>
      </c>
      <c r="C17" s="29"/>
      <c r="D17" s="34">
        <v>1</v>
      </c>
      <c r="E17" s="29"/>
      <c r="F17" s="34">
        <v>2</v>
      </c>
      <c r="G17" s="29"/>
      <c r="H17" s="22">
        <v>2</v>
      </c>
      <c r="I17" s="29"/>
      <c r="J17" s="22">
        <v>2</v>
      </c>
      <c r="K17" s="29"/>
      <c r="L17" s="22">
        <v>2</v>
      </c>
      <c r="M17" s="40"/>
      <c r="N17" s="22">
        <v>2</v>
      </c>
      <c r="O17" s="22"/>
      <c r="P17" s="46">
        <f>B17+D17+F17+H17+J17+L17+N17</f>
        <v>12</v>
      </c>
      <c r="Q17" s="50"/>
    </row>
    <row r="18" spans="1:18" ht="18" customHeight="1">
      <c r="A18" s="8" t="s">
        <v>22</v>
      </c>
      <c r="B18" s="21"/>
      <c r="C18" s="21">
        <v>18</v>
      </c>
      <c r="D18" s="33"/>
      <c r="E18" s="21">
        <v>31</v>
      </c>
      <c r="F18" s="33"/>
      <c r="G18" s="21">
        <v>18</v>
      </c>
      <c r="H18" s="21"/>
      <c r="I18" s="21">
        <v>30</v>
      </c>
      <c r="J18" s="21"/>
      <c r="K18" s="21">
        <v>20</v>
      </c>
      <c r="L18" s="21"/>
      <c r="M18" s="21">
        <v>31</v>
      </c>
      <c r="N18" s="21"/>
      <c r="O18" s="21"/>
      <c r="P18" s="21"/>
      <c r="Q18" s="52">
        <f>SUM(B18:O18)</f>
        <v>148</v>
      </c>
    </row>
    <row r="19" spans="1:18" ht="18" customHeight="1">
      <c r="A19" s="11"/>
      <c r="B19" s="23">
        <v>1</v>
      </c>
      <c r="C19" s="30"/>
      <c r="D19" s="35">
        <v>1</v>
      </c>
      <c r="E19" s="30"/>
      <c r="F19" s="35">
        <v>1</v>
      </c>
      <c r="G19" s="30"/>
      <c r="H19" s="23">
        <v>1</v>
      </c>
      <c r="I19" s="30"/>
      <c r="J19" s="23">
        <v>1</v>
      </c>
      <c r="K19" s="30"/>
      <c r="L19" s="23">
        <v>1</v>
      </c>
      <c r="M19" s="41"/>
      <c r="N19" s="23">
        <v>2</v>
      </c>
      <c r="O19" s="23"/>
      <c r="P19" s="23">
        <f>B19+D19+F19+H19+J19+L19+N19</f>
        <v>8</v>
      </c>
      <c r="Q19" s="53"/>
    </row>
    <row r="20" spans="1:18" s="2" customFormat="1" ht="18" customHeight="1">
      <c r="A20" s="10" t="s">
        <v>23</v>
      </c>
      <c r="B20" s="24">
        <f t="shared" ref="B20:N20" si="0">SUM(B8:B19)</f>
        <v>7</v>
      </c>
      <c r="C20" s="24">
        <f t="shared" si="0"/>
        <v>170</v>
      </c>
      <c r="D20" s="24">
        <f t="shared" si="0"/>
        <v>8</v>
      </c>
      <c r="E20" s="24">
        <f t="shared" si="0"/>
        <v>201</v>
      </c>
      <c r="F20" s="24">
        <f t="shared" si="0"/>
        <v>9</v>
      </c>
      <c r="G20" s="24">
        <f t="shared" si="0"/>
        <v>209</v>
      </c>
      <c r="H20" s="24">
        <f t="shared" si="0"/>
        <v>9</v>
      </c>
      <c r="I20" s="24">
        <f t="shared" si="0"/>
        <v>215</v>
      </c>
      <c r="J20" s="24">
        <f t="shared" si="0"/>
        <v>9</v>
      </c>
      <c r="K20" s="24">
        <f t="shared" si="0"/>
        <v>227</v>
      </c>
      <c r="L20" s="24">
        <f t="shared" si="0"/>
        <v>9</v>
      </c>
      <c r="M20" s="24">
        <f t="shared" si="0"/>
        <v>227</v>
      </c>
      <c r="N20" s="24">
        <f t="shared" si="0"/>
        <v>15</v>
      </c>
      <c r="O20" s="24"/>
      <c r="P20" s="24">
        <f>SUM(P8:P19)</f>
        <v>66</v>
      </c>
      <c r="Q20" s="54">
        <f>SUM(Q8:Q19)</f>
        <v>1249</v>
      </c>
    </row>
    <row r="21" spans="1:18" s="0" customFormat="1" ht="18" customHeight="1">
      <c r="A21" s="12" t="s">
        <v>25</v>
      </c>
      <c r="B21" s="25"/>
      <c r="C21" s="25">
        <v>94</v>
      </c>
      <c r="D21" s="36"/>
      <c r="E21" s="25">
        <v>95</v>
      </c>
      <c r="F21" s="36"/>
      <c r="G21" s="25">
        <v>82</v>
      </c>
      <c r="H21" s="25"/>
      <c r="I21" s="25">
        <v>93</v>
      </c>
      <c r="J21" s="25"/>
      <c r="K21" s="25">
        <v>105</v>
      </c>
      <c r="L21" s="25"/>
      <c r="M21" s="25">
        <v>103</v>
      </c>
      <c r="N21" s="25"/>
      <c r="O21" s="25"/>
      <c r="P21" s="25"/>
      <c r="Q21" s="55">
        <f>SUM(B21:O21)</f>
        <v>572</v>
      </c>
    </row>
    <row r="22" spans="1:18" ht="18" customHeight="1">
      <c r="A22" s="13"/>
      <c r="B22" s="22">
        <v>3</v>
      </c>
      <c r="C22" s="29"/>
      <c r="D22" s="34">
        <v>3</v>
      </c>
      <c r="E22" s="29"/>
      <c r="F22" s="34">
        <v>3</v>
      </c>
      <c r="G22" s="29"/>
      <c r="H22" s="22">
        <v>3</v>
      </c>
      <c r="I22" s="29"/>
      <c r="J22" s="22">
        <v>3</v>
      </c>
      <c r="K22" s="29"/>
      <c r="L22" s="22">
        <v>3</v>
      </c>
      <c r="M22" s="40"/>
      <c r="N22" s="22">
        <v>5</v>
      </c>
      <c r="O22" s="22"/>
      <c r="P22" s="46">
        <f>B22+D22+F22+H22+J22+L22+N22</f>
        <v>23</v>
      </c>
      <c r="Q22" s="56"/>
    </row>
    <row r="23" spans="1:18" s="2" customFormat="1" ht="18" customHeight="1">
      <c r="A23" s="14" t="s">
        <v>4</v>
      </c>
      <c r="B23" s="21"/>
      <c r="C23" s="21">
        <v>8</v>
      </c>
      <c r="D23" s="33"/>
      <c r="E23" s="21">
        <v>7</v>
      </c>
      <c r="F23" s="33"/>
      <c r="G23" s="21">
        <v>10</v>
      </c>
      <c r="H23" s="21"/>
      <c r="I23" s="21">
        <v>9</v>
      </c>
      <c r="J23" s="21"/>
      <c r="K23" s="21">
        <v>9</v>
      </c>
      <c r="L23" s="21"/>
      <c r="M23" s="21">
        <v>7</v>
      </c>
      <c r="N23" s="21"/>
      <c r="O23" s="21"/>
      <c r="P23" s="21"/>
      <c r="Q23" s="57">
        <f>SUM(C23:O23)</f>
        <v>50</v>
      </c>
      <c r="R23" s="1"/>
    </row>
    <row r="24" spans="1:18" s="0" customFormat="1" ht="18" customHeight="1">
      <c r="A24" s="15"/>
      <c r="B24" s="22">
        <v>1</v>
      </c>
      <c r="C24" s="29"/>
      <c r="D24" s="34">
        <v>1</v>
      </c>
      <c r="E24" s="29"/>
      <c r="F24" s="34">
        <v>1</v>
      </c>
      <c r="G24" s="29"/>
      <c r="H24" s="22">
        <v>1</v>
      </c>
      <c r="I24" s="29"/>
      <c r="J24" s="22">
        <v>1</v>
      </c>
      <c r="K24" s="29"/>
      <c r="L24" s="22">
        <v>1</v>
      </c>
      <c r="M24" s="40"/>
      <c r="N24" s="22">
        <v>2</v>
      </c>
      <c r="O24" s="22"/>
      <c r="P24" s="46">
        <f>B24+D24+F24+H24+J24+L24+N24</f>
        <v>8</v>
      </c>
      <c r="Q24" s="56"/>
    </row>
    <row r="25" spans="1:18" s="2" customFormat="1" ht="18" customHeight="1">
      <c r="A25" s="14" t="s">
        <v>26</v>
      </c>
      <c r="B25" s="21"/>
      <c r="C25" s="21">
        <v>77</v>
      </c>
      <c r="D25" s="33"/>
      <c r="E25" s="21">
        <v>60</v>
      </c>
      <c r="F25" s="33"/>
      <c r="G25" s="21">
        <v>80</v>
      </c>
      <c r="H25" s="21"/>
      <c r="I25" s="21">
        <v>73</v>
      </c>
      <c r="J25" s="21"/>
      <c r="K25" s="21">
        <v>75</v>
      </c>
      <c r="L25" s="21"/>
      <c r="M25" s="21">
        <v>74</v>
      </c>
      <c r="N25" s="21"/>
      <c r="O25" s="21"/>
      <c r="P25" s="21"/>
      <c r="Q25" s="57">
        <f>SUM(C25:O25)</f>
        <v>439</v>
      </c>
    </row>
    <row r="26" spans="1:18" ht="18" customHeight="1">
      <c r="A26" s="15"/>
      <c r="B26" s="22">
        <v>3</v>
      </c>
      <c r="C26" s="29"/>
      <c r="D26" s="34">
        <v>2</v>
      </c>
      <c r="E26" s="29"/>
      <c r="F26" s="34">
        <v>3</v>
      </c>
      <c r="G26" s="29"/>
      <c r="H26" s="22">
        <v>3</v>
      </c>
      <c r="I26" s="29"/>
      <c r="J26" s="22">
        <v>3</v>
      </c>
      <c r="K26" s="29"/>
      <c r="L26" s="22">
        <v>3</v>
      </c>
      <c r="M26" s="40"/>
      <c r="N26" s="22">
        <v>4</v>
      </c>
      <c r="O26" s="22"/>
      <c r="P26" s="47">
        <f>B26+D26+F26+H26+J26+L26+N26</f>
        <v>21</v>
      </c>
      <c r="Q26" s="56"/>
    </row>
    <row r="27" spans="1:18" s="2" customFormat="1" ht="18" customHeight="1">
      <c r="A27" s="14" t="s">
        <v>1</v>
      </c>
      <c r="B27" s="21"/>
      <c r="C27" s="21">
        <v>74</v>
      </c>
      <c r="D27" s="33"/>
      <c r="E27" s="21">
        <v>52</v>
      </c>
      <c r="F27" s="33"/>
      <c r="G27" s="21">
        <v>66</v>
      </c>
      <c r="H27" s="21"/>
      <c r="I27" s="21">
        <v>59</v>
      </c>
      <c r="J27" s="21"/>
      <c r="K27" s="21">
        <v>69</v>
      </c>
      <c r="L27" s="21"/>
      <c r="M27" s="21">
        <v>56</v>
      </c>
      <c r="N27" s="21"/>
      <c r="O27" s="21"/>
      <c r="P27" s="21"/>
      <c r="Q27" s="57">
        <f>SUM(C27:O27)</f>
        <v>376</v>
      </c>
    </row>
    <row r="28" spans="1:18" s="0" customFormat="1" ht="18" customHeight="1">
      <c r="A28" s="15"/>
      <c r="B28" s="22">
        <v>2</v>
      </c>
      <c r="C28" s="29"/>
      <c r="D28" s="34">
        <v>2</v>
      </c>
      <c r="E28" s="29"/>
      <c r="F28" s="34">
        <v>2</v>
      </c>
      <c r="G28" s="29"/>
      <c r="H28" s="22">
        <v>2</v>
      </c>
      <c r="I28" s="29"/>
      <c r="J28" s="22">
        <v>2</v>
      </c>
      <c r="K28" s="29"/>
      <c r="L28" s="22">
        <v>2</v>
      </c>
      <c r="M28" s="40"/>
      <c r="N28" s="22">
        <v>4</v>
      </c>
      <c r="O28" s="22"/>
      <c r="P28" s="46">
        <f>B28+D28+F28+H28+J28+L28+N28</f>
        <v>16</v>
      </c>
      <c r="Q28" s="56"/>
    </row>
    <row r="29" spans="1:18" s="2" customFormat="1" ht="18" customHeight="1">
      <c r="A29" s="14" t="s">
        <v>28</v>
      </c>
      <c r="B29" s="21"/>
      <c r="C29" s="21">
        <v>35</v>
      </c>
      <c r="D29" s="33"/>
      <c r="E29" s="21">
        <v>39</v>
      </c>
      <c r="F29" s="33"/>
      <c r="G29" s="21">
        <v>43</v>
      </c>
      <c r="H29" s="21"/>
      <c r="I29" s="21">
        <v>39</v>
      </c>
      <c r="J29" s="21"/>
      <c r="K29" s="21">
        <v>56</v>
      </c>
      <c r="L29" s="21"/>
      <c r="M29" s="21">
        <v>45</v>
      </c>
      <c r="N29" s="21"/>
      <c r="O29" s="21"/>
      <c r="P29" s="21"/>
      <c r="Q29" s="57">
        <f>SUM(C29:O29)</f>
        <v>257</v>
      </c>
    </row>
    <row r="30" spans="1:18" s="0" customFormat="1" ht="18" customHeight="1">
      <c r="A30" s="16"/>
      <c r="B30" s="23">
        <v>1</v>
      </c>
      <c r="C30" s="30"/>
      <c r="D30" s="35">
        <v>2</v>
      </c>
      <c r="E30" s="30"/>
      <c r="F30" s="35">
        <v>2</v>
      </c>
      <c r="G30" s="30"/>
      <c r="H30" s="23">
        <v>2</v>
      </c>
      <c r="I30" s="30"/>
      <c r="J30" s="23">
        <v>2</v>
      </c>
      <c r="K30" s="30"/>
      <c r="L30" s="23">
        <v>2</v>
      </c>
      <c r="M30" s="41"/>
      <c r="N30" s="23">
        <v>3</v>
      </c>
      <c r="O30" s="23"/>
      <c r="P30" s="23">
        <f>B30+D30+F30+H30+J30+L30+N30</f>
        <v>14</v>
      </c>
      <c r="Q30" s="58"/>
    </row>
    <row r="31" spans="1:18" ht="18" customHeight="1">
      <c r="A31" s="7" t="s">
        <v>23</v>
      </c>
      <c r="B31" s="26">
        <f t="shared" ref="B31:N31" si="1">SUM(B21:B30)</f>
        <v>10</v>
      </c>
      <c r="C31" s="31">
        <f t="shared" si="1"/>
        <v>288</v>
      </c>
      <c r="D31" s="26">
        <f t="shared" si="1"/>
        <v>10</v>
      </c>
      <c r="E31" s="31">
        <f t="shared" si="1"/>
        <v>253</v>
      </c>
      <c r="F31" s="31">
        <f t="shared" si="1"/>
        <v>11</v>
      </c>
      <c r="G31" s="31">
        <f t="shared" si="1"/>
        <v>281</v>
      </c>
      <c r="H31" s="31">
        <f t="shared" si="1"/>
        <v>11</v>
      </c>
      <c r="I31" s="31">
        <f t="shared" si="1"/>
        <v>273</v>
      </c>
      <c r="J31" s="31">
        <f t="shared" si="1"/>
        <v>11</v>
      </c>
      <c r="K31" s="31">
        <f t="shared" si="1"/>
        <v>314</v>
      </c>
      <c r="L31" s="31">
        <f t="shared" si="1"/>
        <v>11</v>
      </c>
      <c r="M31" s="31">
        <f t="shared" si="1"/>
        <v>285</v>
      </c>
      <c r="N31" s="43">
        <f t="shared" si="1"/>
        <v>18</v>
      </c>
      <c r="O31" s="43"/>
      <c r="P31" s="31">
        <f>SUM(P21:P30)</f>
        <v>82</v>
      </c>
      <c r="Q31" s="59">
        <f>SUM(Q21:Q30)</f>
        <v>1694</v>
      </c>
    </row>
    <row r="32" spans="1:18" ht="18" customHeight="1">
      <c r="A32" s="6" t="s">
        <v>29</v>
      </c>
      <c r="B32" s="21"/>
      <c r="C32" s="21">
        <v>92</v>
      </c>
      <c r="D32" s="33"/>
      <c r="E32" s="21">
        <v>99</v>
      </c>
      <c r="F32" s="33"/>
      <c r="G32" s="21">
        <v>116</v>
      </c>
      <c r="H32" s="21"/>
      <c r="I32" s="21">
        <v>94</v>
      </c>
      <c r="J32" s="21"/>
      <c r="K32" s="21">
        <v>103</v>
      </c>
      <c r="L32" s="21"/>
      <c r="M32" s="21">
        <v>96</v>
      </c>
      <c r="N32" s="21"/>
      <c r="O32" s="21"/>
      <c r="P32" s="25"/>
      <c r="Q32" s="60">
        <f>SUM(C32:O32)</f>
        <v>600</v>
      </c>
    </row>
    <row r="33" spans="1:17" ht="18" customHeight="1">
      <c r="A33" s="17"/>
      <c r="B33" s="22">
        <v>3</v>
      </c>
      <c r="C33" s="29"/>
      <c r="D33" s="34">
        <v>3</v>
      </c>
      <c r="E33" s="29"/>
      <c r="F33" s="34">
        <v>4</v>
      </c>
      <c r="G33" s="29"/>
      <c r="H33" s="22">
        <v>3</v>
      </c>
      <c r="I33" s="29"/>
      <c r="J33" s="22">
        <v>3</v>
      </c>
      <c r="K33" s="29"/>
      <c r="L33" s="22">
        <v>3</v>
      </c>
      <c r="M33" s="40"/>
      <c r="N33" s="22">
        <v>6</v>
      </c>
      <c r="O33" s="22"/>
      <c r="P33" s="22">
        <f>B33+D33+F33+H33+J33+L33+N33</f>
        <v>25</v>
      </c>
      <c r="Q33" s="51"/>
    </row>
    <row r="34" spans="1:17" s="0" customFormat="1" ht="18" customHeight="1">
      <c r="A34" s="10" t="s">
        <v>30</v>
      </c>
      <c r="B34" s="21"/>
      <c r="C34" s="21">
        <v>79</v>
      </c>
      <c r="D34" s="33"/>
      <c r="E34" s="21">
        <v>99</v>
      </c>
      <c r="F34" s="33"/>
      <c r="G34" s="21">
        <v>89</v>
      </c>
      <c r="H34" s="21"/>
      <c r="I34" s="21">
        <v>117</v>
      </c>
      <c r="J34" s="21"/>
      <c r="K34" s="21">
        <v>105</v>
      </c>
      <c r="L34" s="21"/>
      <c r="M34" s="21">
        <v>104</v>
      </c>
      <c r="N34" s="21"/>
      <c r="O34" s="21"/>
      <c r="P34" s="46"/>
      <c r="Q34" s="50">
        <f>SUM(C34:P34)</f>
        <v>593</v>
      </c>
    </row>
    <row r="35" spans="1:17" s="0" customFormat="1" ht="18" customHeight="1">
      <c r="A35" s="7"/>
      <c r="B35" s="23">
        <v>3</v>
      </c>
      <c r="C35" s="30"/>
      <c r="D35" s="35">
        <v>3</v>
      </c>
      <c r="E35" s="30"/>
      <c r="F35" s="35">
        <v>3</v>
      </c>
      <c r="G35" s="30"/>
      <c r="H35" s="23">
        <v>4</v>
      </c>
      <c r="I35" s="30"/>
      <c r="J35" s="23">
        <v>3</v>
      </c>
      <c r="K35" s="30"/>
      <c r="L35" s="23">
        <v>3</v>
      </c>
      <c r="M35" s="41"/>
      <c r="N35" s="23">
        <v>6</v>
      </c>
      <c r="O35" s="23"/>
      <c r="P35" s="23">
        <f>B35+D35+F35+H35+J35+L35+N35</f>
        <v>25</v>
      </c>
      <c r="Q35" s="53"/>
    </row>
    <row r="36" spans="1:17" ht="18" customHeight="1">
      <c r="A36" s="7" t="s">
        <v>23</v>
      </c>
      <c r="B36" s="23">
        <f>SUM(B33:B35)</f>
        <v>6</v>
      </c>
      <c r="C36" s="23">
        <f>SUM(C32:C35)</f>
        <v>171</v>
      </c>
      <c r="D36" s="23">
        <f>SUM(D33:D35)</f>
        <v>6</v>
      </c>
      <c r="E36" s="23">
        <f>SUM(E32:E35)</f>
        <v>198</v>
      </c>
      <c r="F36" s="23">
        <f>SUM(F33:F35)</f>
        <v>7</v>
      </c>
      <c r="G36" s="23">
        <f>SUM(G32:G35)</f>
        <v>205</v>
      </c>
      <c r="H36" s="23">
        <f>SUM(H33:H35)</f>
        <v>7</v>
      </c>
      <c r="I36" s="23">
        <f>SUM(I32:I35)</f>
        <v>211</v>
      </c>
      <c r="J36" s="23">
        <f>SUM(J33:J35)</f>
        <v>6</v>
      </c>
      <c r="K36" s="23">
        <f>SUM(K32:K35)</f>
        <v>208</v>
      </c>
      <c r="L36" s="23">
        <f>SUM(L33:L35)</f>
        <v>6</v>
      </c>
      <c r="M36" s="23">
        <f>SUM(M32:M35)</f>
        <v>200</v>
      </c>
      <c r="N36" s="23">
        <f>SUM(N33:N35)</f>
        <v>12</v>
      </c>
      <c r="O36" s="23"/>
      <c r="P36" s="23">
        <f>SUM(P32:P35)</f>
        <v>50</v>
      </c>
      <c r="Q36" s="59">
        <f>SUM(Q32:Q35)</f>
        <v>1193</v>
      </c>
    </row>
    <row r="37" spans="1:17" ht="18" customHeight="1">
      <c r="A37" s="10" t="s">
        <v>14</v>
      </c>
      <c r="B37" s="21"/>
      <c r="C37" s="21">
        <v>6</v>
      </c>
      <c r="D37" s="33"/>
      <c r="E37" s="21">
        <v>9</v>
      </c>
      <c r="F37" s="33"/>
      <c r="G37" s="21">
        <v>7</v>
      </c>
      <c r="H37" s="21"/>
      <c r="I37" s="21">
        <v>8</v>
      </c>
      <c r="J37" s="21"/>
      <c r="K37" s="21">
        <v>7</v>
      </c>
      <c r="L37" s="21"/>
      <c r="M37" s="21">
        <v>10</v>
      </c>
      <c r="N37" s="21"/>
      <c r="O37" s="21"/>
      <c r="P37" s="46"/>
      <c r="Q37" s="50">
        <f>SUM(C37:P37)</f>
        <v>47</v>
      </c>
    </row>
    <row r="38" spans="1:17" ht="18" customHeight="1">
      <c r="A38" s="7"/>
      <c r="B38" s="22">
        <v>1</v>
      </c>
      <c r="C38" s="29"/>
      <c r="D38" s="34">
        <v>1</v>
      </c>
      <c r="E38" s="29"/>
      <c r="F38" s="37"/>
      <c r="G38" s="29"/>
      <c r="H38" s="22">
        <v>1</v>
      </c>
      <c r="I38" s="29"/>
      <c r="J38" s="22"/>
      <c r="K38" s="29"/>
      <c r="L38" s="22">
        <v>1</v>
      </c>
      <c r="M38" s="40"/>
      <c r="N38" s="22">
        <v>2</v>
      </c>
      <c r="O38" s="22"/>
      <c r="P38" s="23">
        <f>B38+D38+F38+H38+J38+L38+N38</f>
        <v>6</v>
      </c>
      <c r="Q38" s="53"/>
    </row>
    <row r="39" spans="1:17" ht="18" hidden="1" customHeight="1">
      <c r="A39" s="10"/>
      <c r="B39" s="27"/>
      <c r="C39" s="32"/>
      <c r="D39" s="27"/>
      <c r="E39" s="32"/>
      <c r="F39" s="27"/>
      <c r="G39" s="32"/>
      <c r="H39" s="27"/>
      <c r="I39" s="32"/>
      <c r="J39" s="27"/>
      <c r="K39" s="32"/>
      <c r="L39" s="27"/>
      <c r="M39" s="32"/>
      <c r="N39" s="27"/>
      <c r="O39" s="27"/>
      <c r="P39" s="46"/>
      <c r="Q39" s="61"/>
    </row>
    <row r="40" spans="1:17" ht="24" customHeight="1">
      <c r="A40" s="18" t="s">
        <v>27</v>
      </c>
      <c r="B40" s="28">
        <f>B20+B31+B36+B38</f>
        <v>24</v>
      </c>
      <c r="C40" s="28">
        <f>C20+C31+C36+C37+C39</f>
        <v>635</v>
      </c>
      <c r="D40" s="28">
        <f>D20+D31+D36+D38</f>
        <v>25</v>
      </c>
      <c r="E40" s="28">
        <f>E20+E31+E36+E37+E39</f>
        <v>661</v>
      </c>
      <c r="F40" s="28">
        <f>F20+F31+F36+F38</f>
        <v>27</v>
      </c>
      <c r="G40" s="28">
        <f>G20+G31+G36+G37+G39</f>
        <v>702</v>
      </c>
      <c r="H40" s="28">
        <f>H20+H31+H36+H38</f>
        <v>28</v>
      </c>
      <c r="I40" s="28">
        <f>I20+I31+I36+I37+I39</f>
        <v>707</v>
      </c>
      <c r="J40" s="28">
        <f>J20+J31+J36+J38</f>
        <v>26</v>
      </c>
      <c r="K40" s="28">
        <f>K20+K31+K36+K37+K39</f>
        <v>756</v>
      </c>
      <c r="L40" s="28">
        <f>L20+L31+L36+L38</f>
        <v>27</v>
      </c>
      <c r="M40" s="28">
        <f>M20+M31+M36+M37+M39</f>
        <v>722</v>
      </c>
      <c r="N40" s="28">
        <f>N20+N31+N36+N38</f>
        <v>47</v>
      </c>
      <c r="O40" s="28"/>
      <c r="P40" s="28">
        <f>P20+P31+P36+P38</f>
        <v>204</v>
      </c>
      <c r="Q40" s="62">
        <f>Q20+Q31+Q36+Q37+Q39</f>
        <v>4183</v>
      </c>
    </row>
    <row r="41" spans="1:17" ht="21" customHeight="1"/>
    <row r="42" spans="1:17" ht="21" customHeight="1"/>
    <row r="43" spans="1:17" ht="21" customHeight="1"/>
    <row r="44" spans="1:17" ht="21" customHeight="1"/>
    <row r="45" spans="1:17" ht="21" customHeight="1"/>
    <row r="46" spans="1:17" ht="21" customHeight="1"/>
    <row r="47" spans="1:17" ht="21" customHeight="1"/>
    <row r="48" spans="1:17" ht="21" customHeight="1"/>
    <row r="49" spans="1:17" ht="21" customHeight="1"/>
    <row r="50" spans="1:17" ht="21" customHeight="1"/>
    <row r="51" spans="1:17" ht="21" customHeight="1"/>
    <row r="52" spans="1:17" ht="21" customHeight="1"/>
    <row r="53" spans="1:17" ht="21" customHeight="1"/>
    <row r="54" spans="1:17" ht="11.25" customHeight="1"/>
    <row r="55" spans="1:17" ht="15" customHeight="1"/>
    <row r="56" spans="1:17" ht="15" customHeight="1"/>
    <row r="57" spans="1:17" ht="15" customHeight="1"/>
    <row r="58" spans="1:17" ht="10.5" customHeight="1"/>
    <row r="59" spans="1:17" s="2" customFormat="1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</sheetData>
  <mergeCells count="11">
    <mergeCell ref="A1:Q1"/>
    <mergeCell ref="K4:Q4"/>
    <mergeCell ref="B6:C6"/>
    <mergeCell ref="D6:E6"/>
    <mergeCell ref="F6:G6"/>
    <mergeCell ref="H6:I6"/>
    <mergeCell ref="J6:K6"/>
    <mergeCell ref="L6:M6"/>
    <mergeCell ref="N6:O6"/>
    <mergeCell ref="P6:Q6"/>
    <mergeCell ref="A6:A7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7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48"/>
  <sheetViews>
    <sheetView view="pageBreakPreview" topLeftCell="E1" zoomScaleSheetLayoutView="100" workbookViewId="0">
      <pane ySplit="1" topLeftCell="A2" activePane="bottomLeft" state="frozen"/>
      <selection pane="bottomLeft" activeCell="X14" sqref="X14"/>
    </sheetView>
  </sheetViews>
  <sheetFormatPr defaultRowHeight="12.75"/>
  <cols>
    <col min="1" max="1" width="10.125" customWidth="1"/>
    <col min="2" max="2" width="3.625" customWidth="1"/>
    <col min="3" max="3" width="5" customWidth="1"/>
    <col min="4" max="4" width="3.5" customWidth="1"/>
    <col min="5" max="5" width="5" customWidth="1"/>
    <col min="6" max="6" width="3.5" customWidth="1"/>
    <col min="7" max="7" width="5" customWidth="1"/>
    <col min="8" max="8" width="3.5" customWidth="1"/>
    <col min="9" max="9" width="5" customWidth="1"/>
    <col min="10" max="10" width="3.5" customWidth="1"/>
    <col min="11" max="11" width="5" customWidth="1"/>
    <col min="12" max="12" width="3.5" customWidth="1"/>
    <col min="13" max="13" width="5" customWidth="1"/>
    <col min="14" max="15" width="3.5" customWidth="1"/>
    <col min="16" max="16" width="4.75" customWidth="1"/>
    <col min="17" max="17" width="6" customWidth="1"/>
    <col min="18" max="16330" width="9" bestFit="1" customWidth="1"/>
  </cols>
  <sheetData>
    <row r="1" spans="1:17">
      <c r="A1" s="6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39" t="s">
        <v>5</v>
      </c>
      <c r="L4" s="39"/>
      <c r="M4" s="39"/>
      <c r="N4" s="39"/>
      <c r="O4" s="39"/>
      <c r="P4" s="39"/>
      <c r="Q4" s="39"/>
    </row>
    <row r="5" spans="1:17" ht="21" customHeight="1">
      <c r="A5" s="5" t="s">
        <v>32</v>
      </c>
      <c r="G5" s="73"/>
      <c r="H5" s="73"/>
      <c r="I5" s="38"/>
      <c r="J5" s="90"/>
    </row>
    <row r="6" spans="1:17" ht="21" customHeight="1">
      <c r="A6" s="6" t="s">
        <v>3</v>
      </c>
      <c r="B6" s="19" t="s">
        <v>7</v>
      </c>
      <c r="C6" s="19"/>
      <c r="D6" s="19" t="s">
        <v>10</v>
      </c>
      <c r="E6" s="19"/>
      <c r="F6" s="19" t="s">
        <v>2</v>
      </c>
      <c r="G6" s="19"/>
      <c r="H6" s="19" t="s">
        <v>11</v>
      </c>
      <c r="I6" s="19"/>
      <c r="J6" s="19" t="s">
        <v>13</v>
      </c>
      <c r="K6" s="19"/>
      <c r="L6" s="19" t="s">
        <v>16</v>
      </c>
      <c r="M6" s="19"/>
      <c r="N6" s="42" t="s">
        <v>17</v>
      </c>
      <c r="O6" s="44"/>
      <c r="P6" s="45" t="s">
        <v>6</v>
      </c>
      <c r="Q6" s="48"/>
    </row>
    <row r="7" spans="1:17" ht="21" customHeight="1">
      <c r="A7" s="7"/>
      <c r="B7" s="20" t="s">
        <v>12</v>
      </c>
      <c r="C7" s="20" t="s">
        <v>33</v>
      </c>
      <c r="D7" s="20" t="s">
        <v>12</v>
      </c>
      <c r="E7" s="20" t="s">
        <v>33</v>
      </c>
      <c r="F7" s="20" t="s">
        <v>12</v>
      </c>
      <c r="G7" s="20" t="s">
        <v>33</v>
      </c>
      <c r="H7" s="20" t="s">
        <v>12</v>
      </c>
      <c r="I7" s="20" t="s">
        <v>33</v>
      </c>
      <c r="J7" s="20" t="s">
        <v>12</v>
      </c>
      <c r="K7" s="20" t="s">
        <v>33</v>
      </c>
      <c r="L7" s="20" t="s">
        <v>12</v>
      </c>
      <c r="M7" s="20" t="s">
        <v>33</v>
      </c>
      <c r="N7" s="20" t="s">
        <v>12</v>
      </c>
      <c r="O7" s="20" t="s">
        <v>33</v>
      </c>
      <c r="P7" s="20" t="s">
        <v>12</v>
      </c>
      <c r="Q7" s="49" t="s">
        <v>33</v>
      </c>
    </row>
    <row r="8" spans="1:17" ht="21" customHeight="1">
      <c r="A8" s="6" t="s">
        <v>34</v>
      </c>
      <c r="B8" s="21"/>
      <c r="C8" s="21">
        <v>61</v>
      </c>
      <c r="D8" s="33"/>
      <c r="E8" s="21">
        <v>51</v>
      </c>
      <c r="F8" s="33"/>
      <c r="G8" s="21">
        <v>67</v>
      </c>
      <c r="H8" s="74"/>
      <c r="I8" s="82"/>
      <c r="J8" s="82"/>
      <c r="K8" s="82"/>
      <c r="L8" s="82"/>
      <c r="M8" s="91"/>
      <c r="N8" s="21"/>
      <c r="O8" s="25"/>
      <c r="P8" s="25"/>
      <c r="Q8" s="60">
        <f>SUM(C8:P8)</f>
        <v>179</v>
      </c>
    </row>
    <row r="9" spans="1:17" ht="21" customHeight="1">
      <c r="A9" s="9"/>
      <c r="B9" s="22">
        <v>2</v>
      </c>
      <c r="C9" s="29"/>
      <c r="D9" s="34">
        <v>2</v>
      </c>
      <c r="E9" s="29"/>
      <c r="F9" s="34">
        <v>2</v>
      </c>
      <c r="G9" s="29"/>
      <c r="H9" s="75"/>
      <c r="I9" s="83"/>
      <c r="J9" s="83"/>
      <c r="K9" s="83"/>
      <c r="L9" s="83"/>
      <c r="M9" s="92"/>
      <c r="N9" s="22">
        <v>2</v>
      </c>
      <c r="O9" s="46"/>
      <c r="P9" s="46">
        <f>SUM(B9:N9)</f>
        <v>8</v>
      </c>
      <c r="Q9" s="50"/>
    </row>
    <row r="10" spans="1:17" s="0" customFormat="1" ht="21" customHeight="1">
      <c r="A10" s="64" t="s">
        <v>35</v>
      </c>
      <c r="B10" s="21"/>
      <c r="C10" s="21">
        <v>65</v>
      </c>
      <c r="D10" s="33"/>
      <c r="E10" s="21">
        <v>76</v>
      </c>
      <c r="F10" s="33"/>
      <c r="G10" s="21">
        <v>86</v>
      </c>
      <c r="H10" s="76"/>
      <c r="I10" s="84"/>
      <c r="J10" s="84"/>
      <c r="K10" s="84"/>
      <c r="L10" s="84"/>
      <c r="M10" s="93"/>
      <c r="N10" s="21"/>
      <c r="O10" s="21"/>
      <c r="P10" s="21"/>
      <c r="Q10" s="52">
        <f>SUM(C10:P10)</f>
        <v>227</v>
      </c>
    </row>
    <row r="11" spans="1:17" s="0" customFormat="1" ht="21" customHeight="1">
      <c r="A11" s="9"/>
      <c r="B11" s="22">
        <v>2</v>
      </c>
      <c r="C11" s="29"/>
      <c r="D11" s="34">
        <v>2</v>
      </c>
      <c r="E11" s="29"/>
      <c r="F11" s="34">
        <v>3</v>
      </c>
      <c r="G11" s="29"/>
      <c r="H11" s="75"/>
      <c r="I11" s="83"/>
      <c r="J11" s="83"/>
      <c r="K11" s="83"/>
      <c r="L11" s="83"/>
      <c r="M11" s="92"/>
      <c r="N11" s="22">
        <v>2</v>
      </c>
      <c r="O11" s="22"/>
      <c r="P11" s="22">
        <f>SUM(B11:N11)</f>
        <v>9</v>
      </c>
      <c r="Q11" s="51"/>
    </row>
    <row r="12" spans="1:17" s="0" customFormat="1" ht="21" customHeight="1">
      <c r="A12" s="8" t="s">
        <v>31</v>
      </c>
      <c r="B12" s="21"/>
      <c r="C12" s="21">
        <v>90</v>
      </c>
      <c r="D12" s="33"/>
      <c r="E12" s="21">
        <v>105</v>
      </c>
      <c r="F12" s="33"/>
      <c r="G12" s="21">
        <v>111</v>
      </c>
      <c r="H12" s="76"/>
      <c r="I12" s="84"/>
      <c r="J12" s="84"/>
      <c r="K12" s="84"/>
      <c r="L12" s="84"/>
      <c r="M12" s="93"/>
      <c r="N12" s="21"/>
      <c r="O12" s="21"/>
      <c r="P12" s="21"/>
      <c r="Q12" s="52">
        <f>SUM(C12:P12)</f>
        <v>306</v>
      </c>
    </row>
    <row r="13" spans="1:17" s="0" customFormat="1" ht="21" customHeight="1">
      <c r="A13" s="11"/>
      <c r="B13" s="23">
        <v>3</v>
      </c>
      <c r="C13" s="30"/>
      <c r="D13" s="35">
        <v>3</v>
      </c>
      <c r="E13" s="30"/>
      <c r="F13" s="35">
        <v>3</v>
      </c>
      <c r="G13" s="30"/>
      <c r="H13" s="77"/>
      <c r="I13" s="85"/>
      <c r="J13" s="85"/>
      <c r="K13" s="85"/>
      <c r="L13" s="85"/>
      <c r="M13" s="94"/>
      <c r="N13" s="23">
        <v>2</v>
      </c>
      <c r="O13" s="23"/>
      <c r="P13" s="23">
        <f>SUM(B13:N13)</f>
        <v>11</v>
      </c>
      <c r="Q13" s="53"/>
    </row>
    <row r="14" spans="1:17" ht="21" customHeight="1">
      <c r="A14" s="16" t="s">
        <v>23</v>
      </c>
      <c r="B14" s="69">
        <f>SUM(B8:B13)</f>
        <v>7</v>
      </c>
      <c r="C14" s="69">
        <f>SUM(C8:C13)</f>
        <v>216</v>
      </c>
      <c r="D14" s="69">
        <f>SUM(D9:D13)</f>
        <v>7</v>
      </c>
      <c r="E14" s="69">
        <f>SUM(E8:E13)</f>
        <v>232</v>
      </c>
      <c r="F14" s="69">
        <f>SUM(F9:F13)</f>
        <v>8</v>
      </c>
      <c r="G14" s="69">
        <f>SUM(G8:G13)</f>
        <v>264</v>
      </c>
      <c r="H14" s="78"/>
      <c r="I14" s="86"/>
      <c r="J14" s="86"/>
      <c r="K14" s="86"/>
      <c r="L14" s="86"/>
      <c r="M14" s="95"/>
      <c r="N14" s="69">
        <f>SUM(N9:N13)</f>
        <v>6</v>
      </c>
      <c r="O14" s="69"/>
      <c r="P14" s="69">
        <f>SUM(P9:P13)</f>
        <v>28</v>
      </c>
      <c r="Q14" s="53">
        <f>SUM(Q8:Q13)</f>
        <v>712</v>
      </c>
    </row>
    <row r="15" spans="1:17" s="0" customFormat="1" ht="21" customHeight="1">
      <c r="A15" s="65" t="s">
        <v>36</v>
      </c>
      <c r="B15" s="21"/>
      <c r="C15" s="21">
        <v>220</v>
      </c>
      <c r="D15" s="33"/>
      <c r="E15" s="21">
        <v>209</v>
      </c>
      <c r="F15" s="33"/>
      <c r="G15" s="21">
        <v>200</v>
      </c>
      <c r="H15" s="76"/>
      <c r="I15" s="84"/>
      <c r="J15" s="84"/>
      <c r="K15" s="84"/>
      <c r="L15" s="84"/>
      <c r="M15" s="93"/>
      <c r="N15" s="21"/>
      <c r="O15" s="21"/>
      <c r="P15" s="21"/>
      <c r="Q15" s="98">
        <f>SUM(C15:O15)</f>
        <v>629</v>
      </c>
    </row>
    <row r="16" spans="1:17" s="0" customFormat="1" ht="21" customHeight="1">
      <c r="A16" s="66"/>
      <c r="B16" s="22">
        <v>7</v>
      </c>
      <c r="C16" s="29"/>
      <c r="D16" s="34">
        <v>6</v>
      </c>
      <c r="E16" s="29"/>
      <c r="F16" s="34">
        <v>5</v>
      </c>
      <c r="G16" s="29"/>
      <c r="H16" s="75"/>
      <c r="I16" s="83"/>
      <c r="J16" s="83"/>
      <c r="K16" s="83"/>
      <c r="L16" s="83"/>
      <c r="M16" s="92"/>
      <c r="N16" s="22">
        <v>6</v>
      </c>
      <c r="O16" s="22"/>
      <c r="P16" s="22">
        <f>SUM(B16:N16)</f>
        <v>24</v>
      </c>
      <c r="Q16" s="99"/>
    </row>
    <row r="17" spans="1:17" s="0" customFormat="1" ht="21.75" customHeight="1">
      <c r="A17" s="67" t="s">
        <v>38</v>
      </c>
      <c r="B17" s="21"/>
      <c r="C17" s="21">
        <v>108</v>
      </c>
      <c r="D17" s="33"/>
      <c r="E17" s="21">
        <v>88</v>
      </c>
      <c r="F17" s="33"/>
      <c r="G17" s="21">
        <v>74</v>
      </c>
      <c r="H17" s="76"/>
      <c r="I17" s="84"/>
      <c r="J17" s="84"/>
      <c r="K17" s="84"/>
      <c r="L17" s="84"/>
      <c r="M17" s="93"/>
      <c r="N17" s="21"/>
      <c r="O17" s="21"/>
      <c r="P17" s="21"/>
      <c r="Q17" s="100">
        <f>SUM(C17:O17)</f>
        <v>270</v>
      </c>
    </row>
    <row r="18" spans="1:17" s="0" customFormat="1" ht="21" customHeight="1">
      <c r="A18" s="68"/>
      <c r="B18" s="23">
        <v>3</v>
      </c>
      <c r="C18" s="30"/>
      <c r="D18" s="35">
        <v>3</v>
      </c>
      <c r="E18" s="30"/>
      <c r="F18" s="35">
        <v>2</v>
      </c>
      <c r="G18" s="30"/>
      <c r="H18" s="77"/>
      <c r="I18" s="85"/>
      <c r="J18" s="85"/>
      <c r="K18" s="85"/>
      <c r="L18" s="85"/>
      <c r="M18" s="94"/>
      <c r="N18" s="23">
        <v>4</v>
      </c>
      <c r="O18" s="23"/>
      <c r="P18" s="23">
        <f>SUM(B18:N18)</f>
        <v>12</v>
      </c>
      <c r="Q18" s="58"/>
    </row>
    <row r="19" spans="1:17" s="0" customFormat="1" ht="21" customHeight="1">
      <c r="A19" s="16" t="s">
        <v>23</v>
      </c>
      <c r="B19" s="23">
        <f t="shared" ref="B19:G19" si="0">SUM(B15:B18)</f>
        <v>10</v>
      </c>
      <c r="C19" s="23">
        <f t="shared" si="0"/>
        <v>328</v>
      </c>
      <c r="D19" s="23">
        <f t="shared" si="0"/>
        <v>9</v>
      </c>
      <c r="E19" s="23">
        <f t="shared" si="0"/>
        <v>297</v>
      </c>
      <c r="F19" s="23">
        <f t="shared" si="0"/>
        <v>7</v>
      </c>
      <c r="G19" s="23">
        <f t="shared" si="0"/>
        <v>274</v>
      </c>
      <c r="H19" s="79"/>
      <c r="I19" s="87"/>
      <c r="J19" s="87"/>
      <c r="K19" s="87"/>
      <c r="L19" s="87"/>
      <c r="M19" s="35"/>
      <c r="N19" s="23">
        <f>SUM(N15:N18)</f>
        <v>10</v>
      </c>
      <c r="O19" s="23"/>
      <c r="P19" s="23">
        <f>SUM(P16:P18)</f>
        <v>36</v>
      </c>
      <c r="Q19" s="101">
        <f>SUM(Q15:Q18)</f>
        <v>899</v>
      </c>
    </row>
    <row r="20" spans="1:17" s="0" customFormat="1" ht="21" customHeight="1">
      <c r="A20" s="65" t="s">
        <v>24</v>
      </c>
      <c r="B20" s="21"/>
      <c r="C20" s="21">
        <v>217</v>
      </c>
      <c r="D20" s="33"/>
      <c r="E20" s="21">
        <v>204</v>
      </c>
      <c r="F20" s="33"/>
      <c r="G20" s="21">
        <v>203</v>
      </c>
      <c r="H20" s="76"/>
      <c r="I20" s="84"/>
      <c r="J20" s="84"/>
      <c r="K20" s="84"/>
      <c r="L20" s="84"/>
      <c r="M20" s="93"/>
      <c r="N20" s="21"/>
      <c r="O20" s="21"/>
      <c r="P20" s="21"/>
      <c r="Q20" s="60">
        <f>SUM(C20:P20)</f>
        <v>624</v>
      </c>
    </row>
    <row r="21" spans="1:17" s="0" customFormat="1" ht="21" customHeight="1">
      <c r="A21" s="68"/>
      <c r="B21" s="23">
        <v>6</v>
      </c>
      <c r="C21" s="30"/>
      <c r="D21" s="35">
        <v>6</v>
      </c>
      <c r="E21" s="30"/>
      <c r="F21" s="35">
        <v>5</v>
      </c>
      <c r="G21" s="30"/>
      <c r="H21" s="77"/>
      <c r="I21" s="85"/>
      <c r="J21" s="85"/>
      <c r="K21" s="85"/>
      <c r="L21" s="85"/>
      <c r="M21" s="94"/>
      <c r="N21" s="23">
        <v>3</v>
      </c>
      <c r="O21" s="23"/>
      <c r="P21" s="23">
        <f>SUM(B21:N21)</f>
        <v>20</v>
      </c>
      <c r="Q21" s="53"/>
    </row>
    <row r="22" spans="1:17" ht="21" customHeight="1">
      <c r="A22" s="16" t="s">
        <v>23</v>
      </c>
      <c r="B22" s="70">
        <f>B21</f>
        <v>6</v>
      </c>
      <c r="C22" s="70">
        <f>C20</f>
        <v>217</v>
      </c>
      <c r="D22" s="70">
        <f>D21</f>
        <v>6</v>
      </c>
      <c r="E22" s="70">
        <f>E20</f>
        <v>204</v>
      </c>
      <c r="F22" s="70">
        <f>F21</f>
        <v>5</v>
      </c>
      <c r="G22" s="70">
        <f>G20</f>
        <v>203</v>
      </c>
      <c r="H22" s="80"/>
      <c r="I22" s="88"/>
      <c r="J22" s="88"/>
      <c r="K22" s="88"/>
      <c r="L22" s="88"/>
      <c r="M22" s="96"/>
      <c r="N22" s="70">
        <f>N21</f>
        <v>3</v>
      </c>
      <c r="O22" s="70"/>
      <c r="P22" s="70">
        <f>P21</f>
        <v>20</v>
      </c>
      <c r="Q22" s="102">
        <f>Q20</f>
        <v>624</v>
      </c>
    </row>
    <row r="23" spans="1:17" ht="21" hidden="1" customHeight="1">
      <c r="A23" s="16"/>
      <c r="B23" s="70"/>
      <c r="C23" s="70"/>
      <c r="D23" s="70"/>
      <c r="E23" s="70"/>
      <c r="F23" s="70"/>
      <c r="G23" s="70"/>
      <c r="H23" s="80"/>
      <c r="I23" s="88"/>
      <c r="J23" s="88"/>
      <c r="K23" s="88"/>
      <c r="L23" s="88"/>
      <c r="M23" s="96"/>
      <c r="N23" s="70"/>
      <c r="O23" s="70"/>
      <c r="P23" s="70"/>
      <c r="Q23" s="102"/>
    </row>
    <row r="24" spans="1:17" ht="24.9" customHeight="1">
      <c r="A24" s="18" t="s">
        <v>27</v>
      </c>
      <c r="B24" s="71">
        <f>B14+B19+B22</f>
        <v>23</v>
      </c>
      <c r="C24" s="71">
        <f>C14+C19+C22+C23</f>
        <v>761</v>
      </c>
      <c r="D24" s="71">
        <f>D14+D19+D22+D23</f>
        <v>22</v>
      </c>
      <c r="E24" s="71">
        <f>E14+E19+E22+E23</f>
        <v>733</v>
      </c>
      <c r="F24" s="71">
        <f>F14+F19+F22+F23</f>
        <v>20</v>
      </c>
      <c r="G24" s="71">
        <f>G14+G19+G22+G23</f>
        <v>741</v>
      </c>
      <c r="H24" s="81"/>
      <c r="I24" s="89"/>
      <c r="J24" s="89"/>
      <c r="K24" s="89"/>
      <c r="L24" s="89"/>
      <c r="M24" s="97"/>
      <c r="N24" s="71">
        <f>N14+N19+N22+N23</f>
        <v>19</v>
      </c>
      <c r="O24" s="71"/>
      <c r="P24" s="71">
        <f>P14+P19+P22</f>
        <v>84</v>
      </c>
      <c r="Q24" s="103">
        <f>Q14+Q19+Q22+Q23</f>
        <v>2235</v>
      </c>
    </row>
    <row r="25" spans="1:17" ht="21" customHeight="1"/>
    <row r="26" spans="1:17" ht="21" customHeight="1"/>
    <row r="27" spans="1:17" ht="21" customHeight="1"/>
    <row r="28" spans="1:17" ht="21" customHeight="1"/>
    <row r="29" spans="1:17" ht="21" customHeight="1"/>
    <row r="30" spans="1:17" ht="21" customHeight="1"/>
    <row r="31" spans="1:17" ht="21" customHeight="1"/>
    <row r="32" spans="1:17" ht="21" customHeight="1"/>
    <row r="33" spans="1:17" ht="21" customHeight="1"/>
    <row r="34" spans="1:17" ht="21" customHeight="1"/>
    <row r="35" spans="1:17" ht="21" customHeight="1"/>
    <row r="36" spans="1:17" ht="21" customHeight="1"/>
    <row r="37" spans="1:17" ht="21" customHeight="1"/>
    <row r="38" spans="1:17" ht="21" customHeight="1">
      <c r="F38" s="72" t="e">
        <f>#REF!</f>
        <v>#REF!</v>
      </c>
    </row>
    <row r="39" spans="1:17" ht="21" customHeight="1"/>
    <row r="40" spans="1:17" ht="21" customHeight="1">
      <c r="O40">
        <f>SUM(O8:O38)</f>
        <v>0</v>
      </c>
    </row>
    <row r="41" spans="1:17" ht="21" customHeight="1"/>
    <row r="42" spans="1:17" ht="11.25" customHeight="1"/>
    <row r="43" spans="1:17" ht="15" customHeight="1"/>
    <row r="44" spans="1:17" ht="15" customHeight="1"/>
    <row r="45" spans="1:17" ht="15" customHeight="1"/>
    <row r="46" spans="1:17" ht="10.5" customHeight="1"/>
    <row r="47" spans="1:17" s="2" customFormat="1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2" customFormat="1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</sheetData>
  <mergeCells count="17">
    <mergeCell ref="A1:Q1"/>
    <mergeCell ref="K4:Q4"/>
    <mergeCell ref="B6:C6"/>
    <mergeCell ref="D6:E6"/>
    <mergeCell ref="F6:G6"/>
    <mergeCell ref="H6:I6"/>
    <mergeCell ref="J6:K6"/>
    <mergeCell ref="L6:M6"/>
    <mergeCell ref="N6:O6"/>
    <mergeCell ref="P6:Q6"/>
    <mergeCell ref="A6:A7"/>
    <mergeCell ref="H8:M9"/>
    <mergeCell ref="H10:M11"/>
    <mergeCell ref="H12:M13"/>
    <mergeCell ref="H15:M16"/>
    <mergeCell ref="H17:M18"/>
    <mergeCell ref="H20:M21"/>
  </mergeCells>
  <phoneticPr fontId="20"/>
  <printOptions horizontalCentered="1"/>
  <pageMargins left="0.59055118110236227" right="0.19685039370078741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  <colBreaks count="1" manualBreakCount="1">
    <brk id="17" max="37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小学校（特別支援内数）</vt:lpstr>
      <vt:lpstr>中学校（特別支援内数</vt:lpstr>
    </vt:vector>
  </TitlesOfParts>
  <Company>富山県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管理</dc:creator>
  <cp:lastModifiedBy>浦谷 彩愛</cp:lastModifiedBy>
  <cp:lastPrinted>2023-07-31T10:26:56Z</cp:lastPrinted>
  <dcterms:created xsi:type="dcterms:W3CDTF">2003-12-02T09:07:19Z</dcterms:created>
  <dcterms:modified xsi:type="dcterms:W3CDTF">2026-05-18T01:16:02Z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2026-05-18T01:16:02Z</vt:filetime>
  </property>
</Properties>
</file>