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15" windowHeight="10245"/>
  </bookViews>
  <sheets>
    <sheet name="貸出者数・貸出図書数" sheetId="2" r:id="rId1"/>
  </sheets>
  <definedNames>
    <definedName name="_xlnm.Print_Area" localSheetId="0">'貸出者数・貸出図書数'!$A$1:$K$58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<sst xmlns="http://schemas.openxmlformats.org/spreadsheetml/2006/main" xmlns:r="http://schemas.openxmlformats.org/officeDocument/2006/relationships" count="23" uniqueCount="23">
  <si>
    <t>中央</t>
    <rPh sb="0" eb="2">
      <t>チュウオウ</t>
    </rPh>
    <phoneticPr fontId="2"/>
  </si>
  <si>
    <t>１　利用状況</t>
    <rPh sb="2" eb="4">
      <t>リヨウ</t>
    </rPh>
    <rPh sb="4" eb="6">
      <t>ジョウキョウ</t>
    </rPh>
    <phoneticPr fontId="2"/>
  </si>
  <si>
    <t>　(1) 図書館別貸出者数・貸出図書数</t>
    <rPh sb="5" eb="7">
      <t>トショ</t>
    </rPh>
    <rPh sb="7" eb="8">
      <t>カン</t>
    </rPh>
    <rPh sb="8" eb="9">
      <t>ベツ</t>
    </rPh>
    <rPh sb="9" eb="11">
      <t>カシダシ</t>
    </rPh>
    <rPh sb="11" eb="12">
      <t>シャ</t>
    </rPh>
    <rPh sb="12" eb="13">
      <t>スウ</t>
    </rPh>
    <rPh sb="14" eb="16">
      <t>カシダシ</t>
    </rPh>
    <rPh sb="16" eb="18">
      <t>トショ</t>
    </rPh>
    <rPh sb="18" eb="19">
      <t>スウ</t>
    </rPh>
    <phoneticPr fontId="2"/>
  </si>
  <si>
    <t>館名</t>
  </si>
  <si>
    <t>新湊</t>
    <rPh sb="0" eb="2">
      <t>シンミナト</t>
    </rPh>
    <phoneticPr fontId="2"/>
  </si>
  <si>
    <t>下村</t>
    <rPh sb="0" eb="2">
      <t>シモムラ</t>
    </rPh>
    <phoneticPr fontId="2"/>
  </si>
  <si>
    <t>正力</t>
    <rPh sb="0" eb="2">
      <t>ショウリキ</t>
    </rPh>
    <phoneticPr fontId="2"/>
  </si>
  <si>
    <t>計</t>
    <rPh sb="0" eb="1">
      <t>ケイ</t>
    </rPh>
    <phoneticPr fontId="2"/>
  </si>
  <si>
    <t>年度</t>
    <rPh sb="0" eb="2">
      <t>ネンド</t>
    </rPh>
    <phoneticPr fontId="2"/>
  </si>
  <si>
    <t>貸出登録者数</t>
    <rPh sb="0" eb="2">
      <t>カシダ</t>
    </rPh>
    <rPh sb="2" eb="4">
      <t>トウロク</t>
    </rPh>
    <rPh sb="4" eb="5">
      <t>シャ</t>
    </rPh>
    <rPh sb="5" eb="6">
      <t>スウ</t>
    </rPh>
    <phoneticPr fontId="2"/>
  </si>
  <si>
    <t>児童</t>
    <rPh sb="0" eb="2">
      <t>ジドウ</t>
    </rPh>
    <phoneticPr fontId="2"/>
  </si>
  <si>
    <t>貸出図書数(個人)</t>
    <rPh sb="0" eb="2">
      <t>カシダ</t>
    </rPh>
    <rPh sb="2" eb="4">
      <t>トショ</t>
    </rPh>
    <rPh sb="4" eb="5">
      <t>スウ</t>
    </rPh>
    <rPh sb="6" eb="8">
      <t>コジン</t>
    </rPh>
    <phoneticPr fontId="2"/>
  </si>
  <si>
    <t>一般</t>
    <rPh sb="0" eb="2">
      <t>イッパン</t>
    </rPh>
    <phoneticPr fontId="2"/>
  </si>
  <si>
    <t>一般図書</t>
    <rPh sb="0" eb="2">
      <t>イッパン</t>
    </rPh>
    <rPh sb="2" eb="4">
      <t>トショ</t>
    </rPh>
    <phoneticPr fontId="2"/>
  </si>
  <si>
    <t>児童書</t>
    <rPh sb="0" eb="3">
      <t>ジドウショ</t>
    </rPh>
    <phoneticPr fontId="2"/>
  </si>
  <si>
    <t>視聴覚</t>
    <rPh sb="0" eb="3">
      <t>シチョウカク</t>
    </rPh>
    <phoneticPr fontId="2"/>
  </si>
  <si>
    <t xml:space="preserve">                                貸出者数（延べ）</t>
    <rPh sb="32" eb="34">
      <t>カシダ</t>
    </rPh>
    <rPh sb="34" eb="35">
      <t>シャ</t>
    </rPh>
    <rPh sb="35" eb="36">
      <t>スウ</t>
    </rPh>
    <rPh sb="37" eb="38">
      <t>ノ</t>
    </rPh>
    <phoneticPr fontId="2"/>
  </si>
  <si>
    <t>貸出図書数</t>
    <rPh sb="0" eb="2">
      <t>カシダ</t>
    </rPh>
    <rPh sb="2" eb="4">
      <t>トショ</t>
    </rPh>
    <rPh sb="4" eb="5">
      <t>スウ</t>
    </rPh>
    <phoneticPr fontId="2"/>
  </si>
  <si>
    <t>(団体)</t>
    <rPh sb="1" eb="3">
      <t>ダンタイ</t>
    </rPh>
    <phoneticPr fontId="2"/>
  </si>
  <si>
    <t>相互貸借</t>
    <rPh sb="0" eb="2">
      <t>ソウゴ</t>
    </rPh>
    <rPh sb="2" eb="4">
      <t>タイシャク</t>
    </rPh>
    <phoneticPr fontId="2"/>
  </si>
  <si>
    <t>団体</t>
    <rPh sb="0" eb="2">
      <t>ダンタイ</t>
    </rPh>
    <phoneticPr fontId="2"/>
  </si>
  <si>
    <t>(貸出)</t>
    <rPh sb="1" eb="3">
      <t>カシダシ</t>
    </rPh>
    <phoneticPr fontId="2"/>
  </si>
  <si>
    <t>(借受)</t>
    <rPh sb="1" eb="3">
      <t>カリウケ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</si>
</sst>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0_);\(0\)"/>
    <numFmt numFmtId="177" formatCode="#,##0_);[Red]\(#,##0\)"/>
    <numFmt numFmtId="178" formatCode="#,##0_);\(#,##0\)"/>
  </numFmts>
  <fonts count="10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theme="1"/>
      <name val="ＭＳ Ｐゴシック"/>
      <family val="3"/>
    </font>
    <font>
      <b/>
      <sz val="18"/>
      <color theme="1"/>
      <name val="ＭＳ Ｐ明朝"/>
      <family val="1"/>
    </font>
    <font>
      <b/>
      <sz val="12"/>
      <color theme="1"/>
      <name val="ＭＳ Ｐ明朝"/>
      <family val="1"/>
    </font>
    <font>
      <sz val="11"/>
      <color theme="1"/>
      <name val="ＭＳ Ｐ明朝"/>
      <family val="1"/>
    </font>
    <font>
      <sz val="12"/>
      <color theme="1"/>
      <name val="ＭＳ Ｐ明朝"/>
      <family val="1"/>
    </font>
    <font>
      <sz val="10"/>
      <color theme="1"/>
      <name val="ＭＳ Ｐ明朝"/>
      <family val="1"/>
    </font>
    <font>
      <sz val="16"/>
      <color theme="1"/>
      <name val="ＭＳ Ｐゴシック"/>
      <family val="3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4" fillId="0" borderId="0" xfId="0" applyFont="1">
      <alignment vertical="center"/>
    </xf>
    <xf numFmtId="176" fontId="5" fillId="0" borderId="0" xfId="0" applyNumberFormat="1" applyFont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77" fontId="6" fillId="0" borderId="12" xfId="1" applyNumberFormat="1" applyFont="1" applyBorder="1">
      <alignment vertical="center"/>
    </xf>
    <xf numFmtId="177" fontId="6" fillId="0" borderId="13" xfId="1" applyNumberFormat="1" applyFont="1" applyBorder="1">
      <alignment vertical="center"/>
    </xf>
    <xf numFmtId="177" fontId="6" fillId="0" borderId="14" xfId="1" applyNumberFormat="1" applyFont="1" applyBorder="1">
      <alignment vertical="center"/>
    </xf>
    <xf numFmtId="177" fontId="6" fillId="0" borderId="15" xfId="1" applyNumberFormat="1" applyFont="1" applyBorder="1">
      <alignment vertical="center"/>
    </xf>
    <xf numFmtId="177" fontId="6" fillId="0" borderId="5" xfId="1" applyNumberFormat="1" applyFont="1" applyBorder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177" fontId="6" fillId="0" borderId="4" xfId="1" applyNumberFormat="1" applyFont="1" applyBorder="1">
      <alignment vertical="center"/>
    </xf>
    <xf numFmtId="177" fontId="6" fillId="0" borderId="3" xfId="1" applyNumberFormat="1" applyFont="1" applyBorder="1">
      <alignment vertical="center"/>
    </xf>
    <xf numFmtId="177" fontId="6" fillId="0" borderId="4" xfId="1" applyNumberFormat="1" applyFont="1" applyFill="1" applyBorder="1" applyAlignment="1">
      <alignment horizontal="right" vertical="center"/>
    </xf>
    <xf numFmtId="177" fontId="6" fillId="0" borderId="3" xfId="1" applyNumberFormat="1" applyFont="1" applyFill="1" applyBorder="1" applyAlignment="1">
      <alignment horizontal="right" vertical="center"/>
    </xf>
    <xf numFmtId="177" fontId="6" fillId="0" borderId="0" xfId="1" applyNumberFormat="1" applyFont="1" applyBorder="1">
      <alignment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177" fontId="6" fillId="0" borderId="20" xfId="1" applyNumberFormat="1" applyFont="1" applyBorder="1">
      <alignment vertical="center"/>
    </xf>
    <xf numFmtId="177" fontId="6" fillId="0" borderId="19" xfId="1" applyNumberFormat="1" applyFont="1" applyBorder="1">
      <alignment vertical="center"/>
    </xf>
    <xf numFmtId="177" fontId="6" fillId="0" borderId="21" xfId="1" applyNumberFormat="1" applyFont="1" applyBorder="1">
      <alignment vertical="center"/>
    </xf>
    <xf numFmtId="177" fontId="6" fillId="0" borderId="22" xfId="1" applyNumberFormat="1" applyFont="1" applyBorder="1">
      <alignment vertical="center"/>
    </xf>
    <xf numFmtId="0" fontId="6" fillId="0" borderId="5" xfId="0" applyFont="1" applyBorder="1">
      <alignment vertical="center"/>
    </xf>
    <xf numFmtId="0" fontId="6" fillId="0" borderId="5" xfId="0" applyFont="1" applyBorder="1" applyAlignment="1">
      <alignment horizontal="center" vertical="center"/>
    </xf>
    <xf numFmtId="177" fontId="6" fillId="0" borderId="23" xfId="1" applyNumberFormat="1" applyFont="1" applyFill="1" applyBorder="1">
      <alignment vertical="center"/>
    </xf>
    <xf numFmtId="177" fontId="6" fillId="0" borderId="24" xfId="1" applyNumberFormat="1" applyFont="1" applyFill="1" applyBorder="1">
      <alignment vertical="center"/>
    </xf>
    <xf numFmtId="177" fontId="6" fillId="0" borderId="25" xfId="1" applyNumberFormat="1" applyFont="1" applyFill="1" applyBorder="1">
      <alignment vertical="center"/>
    </xf>
    <xf numFmtId="177" fontId="6" fillId="0" borderId="26" xfId="1" applyNumberFormat="1" applyFont="1" applyFill="1" applyBorder="1">
      <alignment vertical="center"/>
    </xf>
    <xf numFmtId="177" fontId="6" fillId="0" borderId="0" xfId="0" applyNumberFormat="1" applyFont="1">
      <alignment vertical="center"/>
    </xf>
    <xf numFmtId="0" fontId="6" fillId="0" borderId="27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/>
    </xf>
    <xf numFmtId="177" fontId="6" fillId="0" borderId="29" xfId="1" applyNumberFormat="1" applyFont="1" applyFill="1" applyBorder="1">
      <alignment vertical="center"/>
    </xf>
    <xf numFmtId="177" fontId="6" fillId="0" borderId="28" xfId="1" applyNumberFormat="1" applyFont="1" applyFill="1" applyBorder="1">
      <alignment vertical="center"/>
    </xf>
    <xf numFmtId="0" fontId="6" fillId="0" borderId="17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/>
    </xf>
    <xf numFmtId="177" fontId="6" fillId="0" borderId="6" xfId="1" applyNumberFormat="1" applyFont="1" applyFill="1" applyBorder="1" applyAlignment="1">
      <alignment vertical="center"/>
    </xf>
    <xf numFmtId="177" fontId="6" fillId="0" borderId="7" xfId="1" applyNumberFormat="1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/>
    </xf>
    <xf numFmtId="177" fontId="6" fillId="0" borderId="4" xfId="1" applyNumberFormat="1" applyFont="1" applyFill="1" applyBorder="1" applyAlignment="1">
      <alignment vertical="center"/>
    </xf>
    <xf numFmtId="177" fontId="6" fillId="0" borderId="3" xfId="1" applyNumberFormat="1" applyFont="1" applyFill="1" applyBorder="1" applyAlignment="1">
      <alignment vertical="center"/>
    </xf>
    <xf numFmtId="177" fontId="8" fillId="0" borderId="0" xfId="0" applyNumberFormat="1" applyFont="1">
      <alignment vertical="center"/>
    </xf>
    <xf numFmtId="177" fontId="6" fillId="0" borderId="0" xfId="0" applyNumberFormat="1" applyFont="1" applyAlignment="1">
      <alignment horizontal="right" vertical="center"/>
    </xf>
    <xf numFmtId="177" fontId="3" fillId="0" borderId="0" xfId="0" applyNumberFormat="1" applyFont="1">
      <alignment vertical="center"/>
    </xf>
    <xf numFmtId="0" fontId="9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177" fontId="8" fillId="0" borderId="0" xfId="1" applyNumberFormat="1" applyFont="1" applyBorder="1">
      <alignment vertical="center"/>
    </xf>
    <xf numFmtId="178" fontId="6" fillId="0" borderId="0" xfId="1" applyNumberFormat="1" applyFont="1" applyBorder="1">
      <alignment vertical="center"/>
    </xf>
  </cellXfs>
  <cellStyles count="2">
    <cellStyle name="桁区切り_オープンデータ用" xfId="1"/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R58"/>
  <sheetViews>
    <sheetView tabSelected="1" zoomScaleSheetLayoutView="100" workbookViewId="0"/>
  </sheetViews>
  <sheetFormatPr defaultRowHeight="12.75"/>
  <cols>
    <col min="1" max="1" width="1.75" style="1" customWidth="1"/>
    <col min="2" max="2" width="6.125" style="1" customWidth="1"/>
    <col min="3" max="3" width="8.625" style="1" customWidth="1"/>
    <col min="4" max="5" width="9.625" style="1" customWidth="1"/>
    <col min="6" max="6" width="10" style="1" customWidth="1"/>
    <col min="7" max="10" width="9.625" style="1" customWidth="1"/>
    <col min="11" max="11" width="9.25" style="1" customWidth="1"/>
    <col min="12" max="12" width="9.75" style="1" customWidth="1"/>
    <col min="13" max="13" width="19.25" style="1" customWidth="1"/>
    <col min="14" max="16384" width="9" style="1" customWidth="1"/>
  </cols>
  <sheetData>
    <row r="1" spans="1:13" ht="22.5" customHeight="1">
      <c r="B1" s="3"/>
      <c r="C1" s="10"/>
      <c r="D1" s="10"/>
    </row>
    <row r="2" spans="1:13" ht="21">
      <c r="B2" s="3" t="s">
        <v>1</v>
      </c>
      <c r="D2" s="17"/>
    </row>
    <row r="3" spans="1:13" ht="18.75" customHeight="1">
      <c r="B3" s="4" t="s">
        <v>2</v>
      </c>
      <c r="D3" s="18"/>
    </row>
    <row r="4" spans="1:13" ht="16.5" customHeight="1">
      <c r="B4" s="5" t="s">
        <v>3</v>
      </c>
      <c r="C4" s="11" t="s">
        <v>8</v>
      </c>
      <c r="D4" s="19" t="s">
        <v>9</v>
      </c>
      <c r="E4" s="28"/>
      <c r="F4" s="35"/>
      <c r="G4" s="41" t="s">
        <v>16</v>
      </c>
      <c r="H4" s="41"/>
      <c r="I4" s="41"/>
      <c r="J4" s="34"/>
      <c r="K4" s="57"/>
    </row>
    <row r="5" spans="1:13" ht="16.5" customHeight="1">
      <c r="B5" s="6"/>
      <c r="C5" s="11"/>
      <c r="D5" s="20" t="s">
        <v>7</v>
      </c>
      <c r="E5" s="28" t="s">
        <v>12</v>
      </c>
      <c r="F5" s="36" t="s">
        <v>10</v>
      </c>
      <c r="G5" s="42" t="s">
        <v>7</v>
      </c>
      <c r="H5" s="28" t="s">
        <v>12</v>
      </c>
      <c r="I5" s="28" t="s">
        <v>10</v>
      </c>
      <c r="J5" s="42" t="s">
        <v>20</v>
      </c>
      <c r="K5" s="28" t="s">
        <v>19</v>
      </c>
    </row>
    <row r="6" spans="1:13" ht="15" customHeight="1">
      <c r="B6" s="7" t="s">
        <v>0</v>
      </c>
      <c r="C6" s="12">
        <v>2</v>
      </c>
      <c r="D6" s="21"/>
      <c r="E6" s="29"/>
      <c r="F6" s="37"/>
      <c r="G6" s="33">
        <f>SUM(H6:K6)</f>
        <v>53113</v>
      </c>
      <c r="H6" s="29">
        <v>46326</v>
      </c>
      <c r="I6" s="29">
        <v>6292</v>
      </c>
      <c r="J6" s="33">
        <v>372</v>
      </c>
      <c r="K6" s="29">
        <v>123</v>
      </c>
    </row>
    <row r="7" spans="1:13" ht="15" customHeight="1">
      <c r="B7" s="8"/>
      <c r="C7" s="12">
        <v>3</v>
      </c>
      <c r="D7" s="21"/>
      <c r="E7" s="29"/>
      <c r="F7" s="37"/>
      <c r="G7" s="33">
        <f>SUM(H7:K7)</f>
        <v>57385</v>
      </c>
      <c r="H7" s="29">
        <v>49900</v>
      </c>
      <c r="I7" s="29">
        <v>7020</v>
      </c>
      <c r="J7" s="33">
        <v>337</v>
      </c>
      <c r="K7" s="29">
        <v>128</v>
      </c>
    </row>
    <row r="8" spans="1:13" ht="15" customHeight="1">
      <c r="B8" s="8"/>
      <c r="C8" s="12">
        <v>4</v>
      </c>
      <c r="D8" s="21"/>
      <c r="E8" s="29"/>
      <c r="F8" s="37"/>
      <c r="G8" s="33">
        <f>SUM(H8:K8)</f>
        <v>59142</v>
      </c>
      <c r="H8" s="29">
        <v>53173</v>
      </c>
      <c r="I8" s="29">
        <v>5442</v>
      </c>
      <c r="J8" s="33">
        <v>407</v>
      </c>
      <c r="K8" s="29">
        <v>120</v>
      </c>
    </row>
    <row r="9" spans="1:13" ht="15" customHeight="1">
      <c r="B9" s="8"/>
      <c r="C9" s="12">
        <v>5</v>
      </c>
      <c r="D9" s="21"/>
      <c r="E9" s="29"/>
      <c r="F9" s="37"/>
      <c r="G9" s="33">
        <v>56926</v>
      </c>
      <c r="H9" s="29">
        <v>51249</v>
      </c>
      <c r="I9" s="29">
        <v>5141</v>
      </c>
      <c r="J9" s="33">
        <v>427</v>
      </c>
      <c r="K9" s="29">
        <v>109</v>
      </c>
    </row>
    <row r="10" spans="1:13" ht="15" customHeight="1">
      <c r="B10" s="9"/>
      <c r="C10" s="13">
        <v>6</v>
      </c>
      <c r="D10" s="22"/>
      <c r="E10" s="30"/>
      <c r="F10" s="38"/>
      <c r="G10" s="43">
        <f t="shared" ref="G10:G23" si="0">SUM(H10:K10)</f>
        <v>58485</v>
      </c>
      <c r="H10" s="30">
        <v>52471</v>
      </c>
      <c r="I10" s="30">
        <v>5498</v>
      </c>
      <c r="J10" s="45">
        <v>417</v>
      </c>
      <c r="K10" s="30">
        <v>99</v>
      </c>
    </row>
    <row r="11" spans="1:13" ht="15" customHeight="1">
      <c r="A11" s="2"/>
      <c r="B11" s="7" t="s">
        <v>4</v>
      </c>
      <c r="C11" s="12">
        <v>2</v>
      </c>
      <c r="D11" s="23"/>
      <c r="E11" s="29"/>
      <c r="F11" s="39"/>
      <c r="G11" s="44">
        <f t="shared" si="0"/>
        <v>19074</v>
      </c>
      <c r="H11" s="29">
        <v>17257</v>
      </c>
      <c r="I11" s="29">
        <v>1335</v>
      </c>
      <c r="J11" s="54">
        <v>310</v>
      </c>
      <c r="K11" s="58">
        <v>172</v>
      </c>
    </row>
    <row r="12" spans="1:13" ht="15" customHeight="1">
      <c r="A12" s="2"/>
      <c r="B12" s="8"/>
      <c r="C12" s="12">
        <v>3</v>
      </c>
      <c r="D12" s="23"/>
      <c r="E12" s="29"/>
      <c r="F12" s="39"/>
      <c r="G12" s="44">
        <f t="shared" si="0"/>
        <v>19599</v>
      </c>
      <c r="H12" s="29">
        <v>17707</v>
      </c>
      <c r="I12" s="29">
        <v>1362</v>
      </c>
      <c r="J12" s="54">
        <v>356</v>
      </c>
      <c r="K12" s="58">
        <v>174</v>
      </c>
    </row>
    <row r="13" spans="1:13" ht="15" customHeight="1">
      <c r="A13" s="2"/>
      <c r="B13" s="8"/>
      <c r="C13" s="12">
        <v>4</v>
      </c>
      <c r="D13" s="23"/>
      <c r="E13" s="29"/>
      <c r="F13" s="39"/>
      <c r="G13" s="44">
        <f t="shared" si="0"/>
        <v>19614</v>
      </c>
      <c r="H13" s="29">
        <v>17830</v>
      </c>
      <c r="I13" s="29">
        <v>1238</v>
      </c>
      <c r="J13" s="54">
        <v>392</v>
      </c>
      <c r="K13" s="58">
        <v>154</v>
      </c>
    </row>
    <row r="14" spans="1:13" ht="15" customHeight="1">
      <c r="A14" s="2"/>
      <c r="B14" s="8"/>
      <c r="C14" s="12">
        <v>5</v>
      </c>
      <c r="D14" s="23"/>
      <c r="E14" s="29"/>
      <c r="F14" s="39"/>
      <c r="G14" s="44">
        <f t="shared" si="0"/>
        <v>18636</v>
      </c>
      <c r="H14" s="29">
        <v>16831</v>
      </c>
      <c r="I14" s="29">
        <v>1237</v>
      </c>
      <c r="J14" s="54">
        <v>430</v>
      </c>
      <c r="K14" s="58">
        <v>138</v>
      </c>
    </row>
    <row r="15" spans="1:13" ht="15" customHeight="1">
      <c r="A15" s="2"/>
      <c r="B15" s="9"/>
      <c r="C15" s="13">
        <v>6</v>
      </c>
      <c r="D15" s="24"/>
      <c r="E15" s="30"/>
      <c r="F15" s="40"/>
      <c r="G15" s="43">
        <f t="shared" si="0"/>
        <v>18642</v>
      </c>
      <c r="H15" s="30">
        <v>16773</v>
      </c>
      <c r="I15" s="30">
        <v>1349</v>
      </c>
      <c r="J15" s="55">
        <v>362</v>
      </c>
      <c r="K15" s="59">
        <v>158</v>
      </c>
    </row>
    <row r="16" spans="1:13" ht="15" customHeight="1">
      <c r="A16" s="2"/>
      <c r="B16" s="7" t="s">
        <v>6</v>
      </c>
      <c r="C16" s="12">
        <v>2</v>
      </c>
      <c r="D16" s="21"/>
      <c r="E16" s="29"/>
      <c r="F16" s="37"/>
      <c r="G16" s="33">
        <f t="shared" si="0"/>
        <v>12454</v>
      </c>
      <c r="H16" s="29">
        <v>11863</v>
      </c>
      <c r="I16" s="29">
        <v>492</v>
      </c>
      <c r="J16" s="33">
        <v>17</v>
      </c>
      <c r="K16" s="29">
        <v>82</v>
      </c>
      <c r="M16" s="63"/>
    </row>
    <row r="17" spans="1:11" ht="15" customHeight="1">
      <c r="A17" s="2"/>
      <c r="B17" s="8"/>
      <c r="C17" s="12">
        <v>3</v>
      </c>
      <c r="D17" s="21"/>
      <c r="E17" s="29"/>
      <c r="F17" s="37"/>
      <c r="G17" s="33">
        <f t="shared" si="0"/>
        <v>13185</v>
      </c>
      <c r="H17" s="29">
        <v>12424</v>
      </c>
      <c r="I17" s="29">
        <v>642</v>
      </c>
      <c r="J17" s="33">
        <v>30</v>
      </c>
      <c r="K17" s="29">
        <v>89</v>
      </c>
    </row>
    <row r="18" spans="1:11" ht="15" customHeight="1">
      <c r="A18" s="2"/>
      <c r="B18" s="8"/>
      <c r="C18" s="12">
        <v>4</v>
      </c>
      <c r="D18" s="21"/>
      <c r="E18" s="29"/>
      <c r="F18" s="37"/>
      <c r="G18" s="33">
        <f t="shared" si="0"/>
        <v>13754</v>
      </c>
      <c r="H18" s="29">
        <v>13216</v>
      </c>
      <c r="I18" s="29">
        <v>394</v>
      </c>
      <c r="J18" s="33">
        <v>61</v>
      </c>
      <c r="K18" s="29">
        <v>83</v>
      </c>
    </row>
    <row r="19" spans="1:11" ht="15" customHeight="1">
      <c r="A19" s="2"/>
      <c r="B19" s="8"/>
      <c r="C19" s="12">
        <v>5</v>
      </c>
      <c r="D19" s="21"/>
      <c r="E19" s="29"/>
      <c r="F19" s="37"/>
      <c r="G19" s="33">
        <f t="shared" si="0"/>
        <v>13441</v>
      </c>
      <c r="H19" s="29">
        <v>12983</v>
      </c>
      <c r="I19" s="29">
        <v>357</v>
      </c>
      <c r="J19" s="33">
        <v>23</v>
      </c>
      <c r="K19" s="29">
        <v>78</v>
      </c>
    </row>
    <row r="20" spans="1:11" ht="15" customHeight="1">
      <c r="A20" s="2"/>
      <c r="B20" s="9"/>
      <c r="C20" s="13">
        <v>6</v>
      </c>
      <c r="D20" s="22"/>
      <c r="E20" s="30"/>
      <c r="F20" s="38"/>
      <c r="G20" s="45">
        <f t="shared" si="0"/>
        <v>13255</v>
      </c>
      <c r="H20" s="30">
        <v>12673</v>
      </c>
      <c r="I20" s="30">
        <v>363</v>
      </c>
      <c r="J20" s="45">
        <v>147</v>
      </c>
      <c r="K20" s="30">
        <v>72</v>
      </c>
    </row>
    <row r="21" spans="1:11" ht="15" customHeight="1">
      <c r="A21" s="2"/>
      <c r="B21" s="7" t="s">
        <v>5</v>
      </c>
      <c r="C21" s="12">
        <v>2</v>
      </c>
      <c r="D21" s="21"/>
      <c r="E21" s="29"/>
      <c r="F21" s="37"/>
      <c r="G21" s="33">
        <f t="shared" si="0"/>
        <v>11720</v>
      </c>
      <c r="H21" s="29">
        <v>8869</v>
      </c>
      <c r="I21" s="29">
        <v>2455</v>
      </c>
      <c r="J21" s="33">
        <v>282</v>
      </c>
      <c r="K21" s="29">
        <v>114</v>
      </c>
    </row>
    <row r="22" spans="1:11" ht="15" customHeight="1">
      <c r="A22" s="2"/>
      <c r="B22" s="8"/>
      <c r="C22" s="12">
        <v>3</v>
      </c>
      <c r="D22" s="21"/>
      <c r="E22" s="29"/>
      <c r="F22" s="37"/>
      <c r="G22" s="33">
        <f t="shared" si="0"/>
        <v>11844</v>
      </c>
      <c r="H22" s="29">
        <v>9152</v>
      </c>
      <c r="I22" s="29">
        <v>2244</v>
      </c>
      <c r="J22" s="33">
        <v>342</v>
      </c>
      <c r="K22" s="29">
        <v>106</v>
      </c>
    </row>
    <row r="23" spans="1:11" ht="15" customHeight="1">
      <c r="A23" s="2"/>
      <c r="B23" s="8"/>
      <c r="C23" s="12">
        <v>4</v>
      </c>
      <c r="D23" s="21"/>
      <c r="E23" s="29"/>
      <c r="F23" s="37"/>
      <c r="G23" s="33">
        <f t="shared" si="0"/>
        <v>11764</v>
      </c>
      <c r="H23" s="29">
        <v>9291</v>
      </c>
      <c r="I23" s="29">
        <v>1929</v>
      </c>
      <c r="J23" s="33">
        <v>444</v>
      </c>
      <c r="K23" s="29">
        <v>100</v>
      </c>
    </row>
    <row r="24" spans="1:11" ht="15" customHeight="1">
      <c r="A24" s="2"/>
      <c r="B24" s="8"/>
      <c r="C24" s="12">
        <v>5</v>
      </c>
      <c r="D24" s="21"/>
      <c r="E24" s="29"/>
      <c r="F24" s="37"/>
      <c r="G24" s="33">
        <v>11719</v>
      </c>
      <c r="H24" s="29">
        <v>9181</v>
      </c>
      <c r="I24" s="29">
        <v>2076</v>
      </c>
      <c r="J24" s="33">
        <v>368</v>
      </c>
      <c r="K24" s="29">
        <v>94</v>
      </c>
    </row>
    <row r="25" spans="1:11" ht="15" customHeight="1">
      <c r="A25" s="2"/>
      <c r="B25" s="9"/>
      <c r="C25" s="13">
        <v>6</v>
      </c>
      <c r="D25" s="22"/>
      <c r="E25" s="30"/>
      <c r="F25" s="38"/>
      <c r="G25" s="45">
        <f>SUM(H25:K25)</f>
        <v>11909</v>
      </c>
      <c r="H25" s="30">
        <v>9550</v>
      </c>
      <c r="I25" s="30">
        <v>1765</v>
      </c>
      <c r="J25" s="45">
        <v>506</v>
      </c>
      <c r="K25" s="30">
        <v>88</v>
      </c>
    </row>
    <row r="26" spans="1:11" ht="15" customHeight="1">
      <c r="B26" s="7" t="s">
        <v>7</v>
      </c>
      <c r="C26" s="12">
        <v>2</v>
      </c>
      <c r="D26" s="23">
        <v>48671</v>
      </c>
      <c r="E26" s="31">
        <f>D26-F26</f>
        <v>46787</v>
      </c>
      <c r="F26" s="37">
        <v>1884</v>
      </c>
      <c r="G26" s="33">
        <f t="shared" ref="G26:K30" si="1">G6+G11+G16+G21</f>
        <v>96361</v>
      </c>
      <c r="H26" s="29">
        <f t="shared" si="1"/>
        <v>84315</v>
      </c>
      <c r="I26" s="33">
        <f t="shared" si="1"/>
        <v>10574</v>
      </c>
      <c r="J26" s="29">
        <f t="shared" si="1"/>
        <v>981</v>
      </c>
      <c r="K26" s="29">
        <f t="shared" si="1"/>
        <v>491</v>
      </c>
    </row>
    <row r="27" spans="1:11" ht="15" customHeight="1">
      <c r="B27" s="8"/>
      <c r="C27" s="12">
        <v>3</v>
      </c>
      <c r="D27" s="23">
        <v>49557</v>
      </c>
      <c r="E27" s="31">
        <f>D27-F27</f>
        <v>47706</v>
      </c>
      <c r="F27" s="37">
        <v>1851</v>
      </c>
      <c r="G27" s="33">
        <f t="shared" si="1"/>
        <v>102013</v>
      </c>
      <c r="H27" s="29">
        <f t="shared" si="1"/>
        <v>89183</v>
      </c>
      <c r="I27" s="33">
        <f t="shared" si="1"/>
        <v>11268</v>
      </c>
      <c r="J27" s="29">
        <f t="shared" si="1"/>
        <v>1065</v>
      </c>
      <c r="K27" s="29">
        <f t="shared" si="1"/>
        <v>497</v>
      </c>
    </row>
    <row r="28" spans="1:11" ht="15" customHeight="1">
      <c r="B28" s="8"/>
      <c r="C28" s="12">
        <v>4</v>
      </c>
      <c r="D28" s="23">
        <v>50709</v>
      </c>
      <c r="E28" s="31">
        <f>D28-F28</f>
        <v>48955</v>
      </c>
      <c r="F28" s="37">
        <v>1754</v>
      </c>
      <c r="G28" s="33">
        <f t="shared" si="1"/>
        <v>104274</v>
      </c>
      <c r="H28" s="29">
        <f t="shared" si="1"/>
        <v>93510</v>
      </c>
      <c r="I28" s="33">
        <f t="shared" si="1"/>
        <v>9003</v>
      </c>
      <c r="J28" s="29">
        <f t="shared" si="1"/>
        <v>1304</v>
      </c>
      <c r="K28" s="29">
        <f t="shared" si="1"/>
        <v>457</v>
      </c>
    </row>
    <row r="29" spans="1:11" ht="15" customHeight="1">
      <c r="B29" s="8"/>
      <c r="C29" s="12">
        <v>5</v>
      </c>
      <c r="D29" s="23">
        <v>51781</v>
      </c>
      <c r="E29" s="31">
        <v>50083</v>
      </c>
      <c r="F29" s="37">
        <v>1698</v>
      </c>
      <c r="G29" s="33">
        <f t="shared" si="1"/>
        <v>100722</v>
      </c>
      <c r="H29" s="29">
        <f t="shared" si="1"/>
        <v>90244</v>
      </c>
      <c r="I29" s="33">
        <f t="shared" si="1"/>
        <v>8811</v>
      </c>
      <c r="J29" s="29">
        <f t="shared" si="1"/>
        <v>1248</v>
      </c>
      <c r="K29" s="29">
        <f t="shared" si="1"/>
        <v>419</v>
      </c>
    </row>
    <row r="30" spans="1:11" ht="15" customHeight="1">
      <c r="B30" s="9"/>
      <c r="C30" s="13">
        <v>6</v>
      </c>
      <c r="D30" s="23">
        <v>52893</v>
      </c>
      <c r="E30" s="32">
        <f>D30-F30</f>
        <v>51249</v>
      </c>
      <c r="F30" s="38">
        <v>1644</v>
      </c>
      <c r="G30" s="46">
        <f t="shared" si="1"/>
        <v>102291</v>
      </c>
      <c r="H30" s="30">
        <f t="shared" si="1"/>
        <v>91467</v>
      </c>
      <c r="I30" s="45">
        <f t="shared" si="1"/>
        <v>8975</v>
      </c>
      <c r="J30" s="30">
        <f t="shared" si="1"/>
        <v>1432</v>
      </c>
      <c r="K30" s="30">
        <f t="shared" si="1"/>
        <v>417</v>
      </c>
    </row>
    <row r="31" spans="1:11" ht="15" customHeight="1">
      <c r="B31" s="10"/>
      <c r="C31" s="14"/>
      <c r="D31" s="25"/>
      <c r="E31" s="33"/>
      <c r="F31" s="33"/>
      <c r="G31" s="33"/>
      <c r="H31" s="33"/>
      <c r="I31" s="33"/>
      <c r="J31" s="33"/>
      <c r="K31" s="33"/>
    </row>
    <row r="32" spans="1:11" ht="16.5" customHeight="1">
      <c r="B32" s="5" t="s">
        <v>3</v>
      </c>
      <c r="C32" s="15" t="s">
        <v>8</v>
      </c>
      <c r="D32" s="26" t="s">
        <v>11</v>
      </c>
      <c r="E32" s="34"/>
      <c r="F32" s="34"/>
      <c r="G32" s="34"/>
      <c r="H32" s="48" t="s">
        <v>17</v>
      </c>
      <c r="I32" s="52" t="s">
        <v>19</v>
      </c>
      <c r="J32" s="56" t="s">
        <v>19</v>
      </c>
      <c r="K32" s="10"/>
    </row>
    <row r="33" spans="1:18" ht="16.5" customHeight="1">
      <c r="B33" s="6"/>
      <c r="C33" s="16"/>
      <c r="D33" s="27"/>
      <c r="E33" s="28" t="s">
        <v>13</v>
      </c>
      <c r="F33" s="28" t="s">
        <v>14</v>
      </c>
      <c r="G33" s="42" t="s">
        <v>15</v>
      </c>
      <c r="H33" s="49" t="s">
        <v>18</v>
      </c>
      <c r="I33" s="53" t="s">
        <v>21</v>
      </c>
      <c r="J33" s="9" t="s">
        <v>22</v>
      </c>
      <c r="K33" s="10"/>
      <c r="M33" s="64"/>
    </row>
    <row r="34" spans="1:18" ht="15" customHeight="1">
      <c r="A34" s="2"/>
      <c r="B34" s="7" t="s">
        <v>0</v>
      </c>
      <c r="C34" s="12">
        <v>2</v>
      </c>
      <c r="D34" s="23">
        <v>239396</v>
      </c>
      <c r="E34" s="29">
        <f>D34-F34-G34</f>
        <v>140175</v>
      </c>
      <c r="F34" s="29">
        <v>98354</v>
      </c>
      <c r="G34" s="33">
        <v>867</v>
      </c>
      <c r="H34" s="50">
        <v>2432</v>
      </c>
      <c r="I34" s="33">
        <v>510</v>
      </c>
      <c r="J34" s="29">
        <v>368</v>
      </c>
      <c r="K34" s="10"/>
      <c r="L34" s="47"/>
      <c r="M34" s="33"/>
      <c r="N34" s="33"/>
      <c r="O34" s="33"/>
      <c r="P34" s="33"/>
      <c r="Q34" s="66"/>
      <c r="R34" s="66"/>
    </row>
    <row r="35" spans="1:18" ht="15" customHeight="1">
      <c r="A35" s="2"/>
      <c r="B35" s="8"/>
      <c r="C35" s="12">
        <v>3</v>
      </c>
      <c r="D35" s="23">
        <v>259028</v>
      </c>
      <c r="E35" s="29">
        <f>D35-F35-G35</f>
        <v>143874</v>
      </c>
      <c r="F35" s="29">
        <v>114178</v>
      </c>
      <c r="G35" s="33">
        <v>976</v>
      </c>
      <c r="H35" s="50">
        <v>2148</v>
      </c>
      <c r="I35" s="33">
        <v>501</v>
      </c>
      <c r="J35" s="29">
        <v>479</v>
      </c>
      <c r="K35" s="10"/>
      <c r="L35" s="47"/>
      <c r="M35" s="33"/>
      <c r="N35" s="33"/>
      <c r="O35" s="33"/>
      <c r="P35" s="33"/>
      <c r="Q35" s="66"/>
      <c r="R35" s="66"/>
    </row>
    <row r="36" spans="1:18" ht="15" customHeight="1">
      <c r="A36" s="2"/>
      <c r="B36" s="8"/>
      <c r="C36" s="12">
        <v>4</v>
      </c>
      <c r="D36" s="23">
        <v>259928</v>
      </c>
      <c r="E36" s="29">
        <f>D36-F36-G36</f>
        <v>146333</v>
      </c>
      <c r="F36" s="29">
        <v>112807</v>
      </c>
      <c r="G36" s="33">
        <v>788</v>
      </c>
      <c r="H36" s="50">
        <v>2418</v>
      </c>
      <c r="I36" s="33">
        <v>461</v>
      </c>
      <c r="J36" s="29">
        <v>526</v>
      </c>
      <c r="K36" s="10"/>
      <c r="L36" s="60"/>
      <c r="M36" s="65"/>
      <c r="N36" s="65"/>
      <c r="O36" s="65"/>
      <c r="P36" s="33"/>
      <c r="Q36" s="66"/>
      <c r="R36" s="66"/>
    </row>
    <row r="37" spans="1:18" ht="15" customHeight="1">
      <c r="A37" s="2"/>
      <c r="B37" s="8"/>
      <c r="C37" s="12">
        <v>5</v>
      </c>
      <c r="D37" s="23">
        <v>248056</v>
      </c>
      <c r="E37" s="29">
        <v>142348</v>
      </c>
      <c r="F37" s="29">
        <v>105029</v>
      </c>
      <c r="G37" s="33">
        <v>679</v>
      </c>
      <c r="H37" s="50">
        <v>2896</v>
      </c>
      <c r="I37" s="33">
        <v>378</v>
      </c>
      <c r="J37" s="29">
        <v>537</v>
      </c>
      <c r="K37" s="10"/>
      <c r="L37" s="61"/>
      <c r="M37" s="33"/>
      <c r="N37" s="33"/>
      <c r="O37" s="33"/>
      <c r="P37" s="33"/>
      <c r="Q37" s="66"/>
      <c r="R37" s="66"/>
    </row>
    <row r="38" spans="1:18" ht="15" customHeight="1">
      <c r="A38" s="2"/>
      <c r="B38" s="9"/>
      <c r="C38" s="13">
        <v>6</v>
      </c>
      <c r="D38" s="24">
        <v>254882</v>
      </c>
      <c r="E38" s="30">
        <f t="shared" ref="E38:E46" si="2">D38-F38-G38</f>
        <v>144508</v>
      </c>
      <c r="F38" s="30">
        <v>109945</v>
      </c>
      <c r="G38" s="45">
        <v>429</v>
      </c>
      <c r="H38" s="51">
        <v>2655</v>
      </c>
      <c r="I38" s="45">
        <v>388</v>
      </c>
      <c r="J38" s="30">
        <v>669</v>
      </c>
      <c r="K38" s="10"/>
      <c r="L38" s="62"/>
      <c r="M38" s="33"/>
      <c r="N38" s="33"/>
      <c r="O38" s="33"/>
      <c r="P38" s="33"/>
      <c r="Q38" s="66"/>
      <c r="R38" s="66"/>
    </row>
    <row r="39" spans="1:18" ht="15" customHeight="1">
      <c r="A39" s="2"/>
      <c r="B39" s="7" t="s">
        <v>4</v>
      </c>
      <c r="C39" s="12">
        <v>2</v>
      </c>
      <c r="D39" s="23">
        <v>73051</v>
      </c>
      <c r="E39" s="29">
        <f t="shared" si="2"/>
        <v>49221</v>
      </c>
      <c r="F39" s="29">
        <v>23749</v>
      </c>
      <c r="G39" s="33">
        <v>81</v>
      </c>
      <c r="H39" s="50">
        <v>1430</v>
      </c>
      <c r="I39" s="33">
        <v>233</v>
      </c>
      <c r="J39" s="29">
        <v>443</v>
      </c>
      <c r="K39" s="10"/>
    </row>
    <row r="40" spans="1:18" ht="15" customHeight="1">
      <c r="A40" s="2"/>
      <c r="B40" s="8"/>
      <c r="C40" s="12">
        <v>3</v>
      </c>
      <c r="D40" s="23">
        <v>75008</v>
      </c>
      <c r="E40" s="29">
        <f t="shared" si="2"/>
        <v>49883</v>
      </c>
      <c r="F40" s="29">
        <v>25065</v>
      </c>
      <c r="G40" s="33">
        <v>60</v>
      </c>
      <c r="H40" s="50">
        <v>1726</v>
      </c>
      <c r="I40" s="33">
        <v>213</v>
      </c>
      <c r="J40" s="29">
        <v>367</v>
      </c>
      <c r="K40" s="10"/>
    </row>
    <row r="41" spans="1:18" ht="15" customHeight="1">
      <c r="A41" s="2"/>
      <c r="B41" s="8"/>
      <c r="C41" s="12">
        <v>4</v>
      </c>
      <c r="D41" s="23">
        <v>72995</v>
      </c>
      <c r="E41" s="29">
        <f t="shared" si="2"/>
        <v>47555</v>
      </c>
      <c r="F41" s="29">
        <v>25389</v>
      </c>
      <c r="G41" s="33">
        <v>51</v>
      </c>
      <c r="H41" s="50">
        <v>2038</v>
      </c>
      <c r="I41" s="33">
        <v>196</v>
      </c>
      <c r="J41" s="29">
        <v>285</v>
      </c>
      <c r="K41" s="10"/>
    </row>
    <row r="42" spans="1:18" ht="15" customHeight="1">
      <c r="A42" s="2"/>
      <c r="B42" s="8"/>
      <c r="C42" s="12">
        <v>5</v>
      </c>
      <c r="D42" s="23">
        <v>69055</v>
      </c>
      <c r="E42" s="29">
        <f t="shared" si="2"/>
        <v>44143</v>
      </c>
      <c r="F42" s="29">
        <v>24890</v>
      </c>
      <c r="G42" s="33">
        <v>22</v>
      </c>
      <c r="H42" s="50">
        <v>1976</v>
      </c>
      <c r="I42" s="33">
        <v>209</v>
      </c>
      <c r="J42" s="29">
        <v>308</v>
      </c>
      <c r="K42" s="10"/>
    </row>
    <row r="43" spans="1:18" ht="15" customHeight="1">
      <c r="A43" s="2"/>
      <c r="B43" s="9"/>
      <c r="C43" s="13">
        <v>6</v>
      </c>
      <c r="D43" s="24">
        <v>68523</v>
      </c>
      <c r="E43" s="30">
        <f t="shared" si="2"/>
        <v>44140</v>
      </c>
      <c r="F43" s="30">
        <v>24371</v>
      </c>
      <c r="G43" s="45">
        <v>12</v>
      </c>
      <c r="H43" s="51">
        <v>1552</v>
      </c>
      <c r="I43" s="45">
        <v>205</v>
      </c>
      <c r="J43" s="30">
        <v>355</v>
      </c>
      <c r="K43" s="10"/>
      <c r="L43" s="62"/>
      <c r="M43" s="33"/>
    </row>
    <row r="44" spans="1:18" ht="15" customHeight="1">
      <c r="A44" s="2"/>
      <c r="B44" s="7" t="s">
        <v>6</v>
      </c>
      <c r="C44" s="12">
        <v>2</v>
      </c>
      <c r="D44" s="23">
        <v>44789</v>
      </c>
      <c r="E44" s="29">
        <f t="shared" si="2"/>
        <v>37775</v>
      </c>
      <c r="F44" s="29">
        <v>6501</v>
      </c>
      <c r="G44" s="33">
        <v>513</v>
      </c>
      <c r="H44" s="50">
        <v>36</v>
      </c>
      <c r="I44" s="33">
        <v>309</v>
      </c>
      <c r="J44" s="29">
        <v>379</v>
      </c>
      <c r="K44" s="10"/>
    </row>
    <row r="45" spans="1:18" ht="15" customHeight="1">
      <c r="A45" s="2"/>
      <c r="B45" s="8"/>
      <c r="C45" s="12">
        <v>3</v>
      </c>
      <c r="D45" s="23">
        <v>46677</v>
      </c>
      <c r="E45" s="29">
        <f t="shared" si="2"/>
        <v>38513</v>
      </c>
      <c r="F45" s="29">
        <v>7790</v>
      </c>
      <c r="G45" s="33">
        <v>374</v>
      </c>
      <c r="H45" s="50">
        <v>126</v>
      </c>
      <c r="I45" s="33">
        <v>263</v>
      </c>
      <c r="J45" s="29">
        <v>353</v>
      </c>
      <c r="K45" s="10"/>
    </row>
    <row r="46" spans="1:18" ht="15" customHeight="1">
      <c r="A46" s="2"/>
      <c r="B46" s="8"/>
      <c r="C46" s="12">
        <v>4</v>
      </c>
      <c r="D46" s="23">
        <v>47758</v>
      </c>
      <c r="E46" s="29">
        <f t="shared" si="2"/>
        <v>40568</v>
      </c>
      <c r="F46" s="29">
        <v>6744</v>
      </c>
      <c r="G46" s="33">
        <v>446</v>
      </c>
      <c r="H46" s="50">
        <v>206</v>
      </c>
      <c r="I46" s="33">
        <v>225</v>
      </c>
      <c r="J46" s="29">
        <v>347</v>
      </c>
      <c r="K46" s="10"/>
    </row>
    <row r="47" spans="1:18" ht="15" customHeight="1">
      <c r="A47" s="2"/>
      <c r="B47" s="8"/>
      <c r="C47" s="12">
        <v>5</v>
      </c>
      <c r="D47" s="23">
        <v>46299</v>
      </c>
      <c r="E47" s="29">
        <v>38865</v>
      </c>
      <c r="F47" s="29">
        <v>7241</v>
      </c>
      <c r="G47" s="33">
        <v>193</v>
      </c>
      <c r="H47" s="50">
        <v>106</v>
      </c>
      <c r="I47" s="33">
        <v>223</v>
      </c>
      <c r="J47" s="29">
        <v>321</v>
      </c>
      <c r="K47" s="10"/>
    </row>
    <row r="48" spans="1:18" ht="15" customHeight="1">
      <c r="A48" s="2"/>
      <c r="B48" s="9"/>
      <c r="C48" s="13">
        <v>6</v>
      </c>
      <c r="D48" s="24">
        <v>44532</v>
      </c>
      <c r="E48" s="30">
        <f>D48-F48-G48</f>
        <v>37429</v>
      </c>
      <c r="F48" s="30">
        <v>6949</v>
      </c>
      <c r="G48" s="45">
        <v>154</v>
      </c>
      <c r="H48" s="51">
        <v>527</v>
      </c>
      <c r="I48" s="45">
        <v>222</v>
      </c>
      <c r="J48" s="30">
        <v>361</v>
      </c>
      <c r="K48" s="10"/>
      <c r="L48" s="62"/>
      <c r="M48" s="33"/>
    </row>
    <row r="49" spans="1:13" ht="15" customHeight="1">
      <c r="A49" s="2"/>
      <c r="B49" s="7" t="s">
        <v>5</v>
      </c>
      <c r="C49" s="12">
        <v>2</v>
      </c>
      <c r="D49" s="23">
        <v>57810</v>
      </c>
      <c r="E49" s="29">
        <f>D49-F49-G49</f>
        <v>32312</v>
      </c>
      <c r="F49" s="29">
        <v>25357</v>
      </c>
      <c r="G49" s="33">
        <v>141</v>
      </c>
      <c r="H49" s="50">
        <v>1116</v>
      </c>
      <c r="I49" s="33">
        <v>160</v>
      </c>
      <c r="J49" s="29">
        <v>72</v>
      </c>
      <c r="K49" s="10"/>
    </row>
    <row r="50" spans="1:13" ht="15" customHeight="1">
      <c r="A50" s="2"/>
      <c r="B50" s="8"/>
      <c r="C50" s="12">
        <v>3</v>
      </c>
      <c r="D50" s="23">
        <v>56766</v>
      </c>
      <c r="E50" s="29">
        <f>D50-F50-G50</f>
        <v>31112</v>
      </c>
      <c r="F50" s="29">
        <v>25434</v>
      </c>
      <c r="G50" s="33">
        <v>220</v>
      </c>
      <c r="H50" s="50">
        <v>1242</v>
      </c>
      <c r="I50" s="33">
        <v>148</v>
      </c>
      <c r="J50" s="29">
        <v>112</v>
      </c>
      <c r="K50" s="10"/>
    </row>
    <row r="51" spans="1:13" ht="15" customHeight="1">
      <c r="B51" s="8"/>
      <c r="C51" s="12">
        <v>4</v>
      </c>
      <c r="D51" s="23">
        <v>56697</v>
      </c>
      <c r="E51" s="29">
        <f>D51-F51-G51</f>
        <v>31604</v>
      </c>
      <c r="F51" s="29">
        <v>24906</v>
      </c>
      <c r="G51" s="33">
        <v>187</v>
      </c>
      <c r="H51" s="50">
        <v>1600</v>
      </c>
      <c r="I51" s="33">
        <v>135</v>
      </c>
      <c r="J51" s="29">
        <v>89</v>
      </c>
      <c r="K51" s="10"/>
    </row>
    <row r="52" spans="1:13" ht="15" customHeight="1">
      <c r="B52" s="8"/>
      <c r="C52" s="12">
        <v>5</v>
      </c>
      <c r="D52" s="23">
        <v>54893</v>
      </c>
      <c r="E52" s="29">
        <v>30965</v>
      </c>
      <c r="F52" s="29">
        <v>23731</v>
      </c>
      <c r="G52" s="33">
        <v>197</v>
      </c>
      <c r="H52" s="50">
        <v>1267</v>
      </c>
      <c r="I52" s="33">
        <v>134</v>
      </c>
      <c r="J52" s="29">
        <v>82</v>
      </c>
      <c r="K52" s="10"/>
    </row>
    <row r="53" spans="1:13" ht="15" customHeight="1">
      <c r="B53" s="8"/>
      <c r="C53" s="13">
        <v>6</v>
      </c>
      <c r="D53" s="24">
        <v>51947</v>
      </c>
      <c r="E53" s="30">
        <f>D53-F53-G53</f>
        <v>30336</v>
      </c>
      <c r="F53" s="30">
        <v>21464</v>
      </c>
      <c r="G53" s="45">
        <v>147</v>
      </c>
      <c r="H53" s="51">
        <v>1721</v>
      </c>
      <c r="I53" s="45">
        <v>112</v>
      </c>
      <c r="J53" s="30">
        <v>81</v>
      </c>
      <c r="K53" s="10"/>
      <c r="L53" s="62"/>
      <c r="M53" s="33"/>
    </row>
    <row r="54" spans="1:13" ht="15" customHeight="1">
      <c r="B54" s="7" t="s">
        <v>7</v>
      </c>
      <c r="C54" s="12">
        <v>2</v>
      </c>
      <c r="D54" s="21">
        <f t="shared" ref="D54:J58" si="3">D34+D39+D44+D49</f>
        <v>415046</v>
      </c>
      <c r="E54" s="29">
        <f t="shared" si="3"/>
        <v>259483</v>
      </c>
      <c r="F54" s="29">
        <f t="shared" si="3"/>
        <v>153961</v>
      </c>
      <c r="G54" s="47">
        <f t="shared" si="3"/>
        <v>1602</v>
      </c>
      <c r="H54" s="50">
        <f t="shared" si="3"/>
        <v>5014</v>
      </c>
      <c r="I54" s="47">
        <f t="shared" si="3"/>
        <v>1212</v>
      </c>
      <c r="J54" s="29">
        <f t="shared" si="3"/>
        <v>1262</v>
      </c>
      <c r="K54" s="10"/>
      <c r="L54" s="62"/>
    </row>
    <row r="55" spans="1:13" ht="15" customHeight="1">
      <c r="B55" s="8"/>
      <c r="C55" s="12">
        <v>3</v>
      </c>
      <c r="D55" s="21">
        <f t="shared" si="3"/>
        <v>437479</v>
      </c>
      <c r="E55" s="29">
        <f t="shared" si="3"/>
        <v>263382</v>
      </c>
      <c r="F55" s="29">
        <f t="shared" si="3"/>
        <v>172467</v>
      </c>
      <c r="G55" s="47">
        <f t="shared" si="3"/>
        <v>1630</v>
      </c>
      <c r="H55" s="50">
        <f t="shared" si="3"/>
        <v>5242</v>
      </c>
      <c r="I55" s="47">
        <f t="shared" si="3"/>
        <v>1125</v>
      </c>
      <c r="J55" s="29">
        <f t="shared" si="3"/>
        <v>1311</v>
      </c>
      <c r="K55" s="10"/>
      <c r="L55" s="62"/>
    </row>
    <row r="56" spans="1:13" ht="15" customHeight="1">
      <c r="B56" s="8"/>
      <c r="C56" s="12">
        <v>4</v>
      </c>
      <c r="D56" s="21">
        <f t="shared" si="3"/>
        <v>437378</v>
      </c>
      <c r="E56" s="29">
        <f t="shared" si="3"/>
        <v>266060</v>
      </c>
      <c r="F56" s="29">
        <f t="shared" si="3"/>
        <v>169846</v>
      </c>
      <c r="G56" s="33">
        <f t="shared" si="3"/>
        <v>1472</v>
      </c>
      <c r="H56" s="50">
        <f t="shared" si="3"/>
        <v>6262</v>
      </c>
      <c r="I56" s="33">
        <f t="shared" si="3"/>
        <v>1017</v>
      </c>
      <c r="J56" s="29">
        <f t="shared" si="3"/>
        <v>1247</v>
      </c>
      <c r="K56" s="10"/>
      <c r="L56" s="62"/>
    </row>
    <row r="57" spans="1:13" ht="15" customHeight="1">
      <c r="B57" s="8"/>
      <c r="C57" s="12">
        <v>5</v>
      </c>
      <c r="D57" s="21">
        <f t="shared" si="3"/>
        <v>418303</v>
      </c>
      <c r="E57" s="29">
        <f t="shared" si="3"/>
        <v>256321</v>
      </c>
      <c r="F57" s="29">
        <f t="shared" si="3"/>
        <v>160891</v>
      </c>
      <c r="G57" s="33">
        <f t="shared" si="3"/>
        <v>1091</v>
      </c>
      <c r="H57" s="50">
        <f t="shared" si="3"/>
        <v>6245</v>
      </c>
      <c r="I57" s="33">
        <f t="shared" si="3"/>
        <v>944</v>
      </c>
      <c r="J57" s="29">
        <f t="shared" si="3"/>
        <v>1248</v>
      </c>
      <c r="K57" s="10"/>
      <c r="L57" s="62"/>
    </row>
    <row r="58" spans="1:13" ht="15" customHeight="1">
      <c r="B58" s="9"/>
      <c r="C58" s="13">
        <v>6</v>
      </c>
      <c r="D58" s="22">
        <f t="shared" si="3"/>
        <v>419884</v>
      </c>
      <c r="E58" s="30">
        <f t="shared" si="3"/>
        <v>256413</v>
      </c>
      <c r="F58" s="30">
        <f t="shared" si="3"/>
        <v>162729</v>
      </c>
      <c r="G58" s="45">
        <f t="shared" si="3"/>
        <v>742</v>
      </c>
      <c r="H58" s="51">
        <f t="shared" si="3"/>
        <v>6455</v>
      </c>
      <c r="I58" s="45">
        <f t="shared" si="3"/>
        <v>927</v>
      </c>
      <c r="J58" s="30">
        <f t="shared" si="3"/>
        <v>1466</v>
      </c>
      <c r="K58" s="10"/>
      <c r="L58" s="62"/>
      <c r="M58" s="33"/>
    </row>
  </sheetData>
  <mergeCells count="16">
    <mergeCell ref="D4:F4"/>
    <mergeCell ref="D32:G32"/>
    <mergeCell ref="B4:B5"/>
    <mergeCell ref="C4:C5"/>
    <mergeCell ref="B6:B10"/>
    <mergeCell ref="B11:B15"/>
    <mergeCell ref="B16:B20"/>
    <mergeCell ref="B21:B25"/>
    <mergeCell ref="B26:B30"/>
    <mergeCell ref="B32:B33"/>
    <mergeCell ref="C32:C33"/>
    <mergeCell ref="B34:B38"/>
    <mergeCell ref="B39:B43"/>
    <mergeCell ref="B44:B48"/>
    <mergeCell ref="B49:B53"/>
    <mergeCell ref="B54:B58"/>
  </mergeCells>
  <phoneticPr fontId="2"/>
  <pageMargins left="0.98425196850393704" right="0.19685039370078741" top="0.70866141732283472" bottom="0.19685039370078741" header="0.51181102362204722" footer="0.51181102362204722"/>
  <pageSetup paperSize="9" scale="90" fitToWidth="1" fitToHeight="1" orientation="portrait" usePrinterDefaults="1" r:id="rId1"/>
  <headerFooter alignWithMargins="0">
    <oddFooter xml:space="preserve">&amp;C&amp;12 
&amp;11
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貸出者数・貸出図書数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北村 美穂子</dc:creator>
  <cp:lastModifiedBy>北村 美穂子</cp:lastModifiedBy>
  <dcterms:created xsi:type="dcterms:W3CDTF">2025-09-18T02:50:59Z</dcterms:created>
  <dcterms:modified xsi:type="dcterms:W3CDTF">2025-09-18T05:34:18Z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2025-09-18T05:34:18Z</vt:filetime>
  </property>
</Properties>
</file>