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9435" yWindow="32760" windowWidth="11715" windowHeight="8445" tabRatio="837"/>
  </bookViews>
  <sheets>
    <sheet name="表紙" sheetId="5" r:id="rId1"/>
    <sheet name="目次" sheetId="4" r:id="rId2"/>
    <sheet name="小見出（市概要）" sheetId="8" r:id="rId3"/>
    <sheet name="概要1・2・3" sheetId="6" r:id="rId4"/>
    <sheet name="概要4・5" sheetId="7" r:id="rId5"/>
    <sheet name="概要6" sheetId="10" r:id="rId6"/>
    <sheet name="概要７" sheetId="11" r:id="rId7"/>
    <sheet name="小見出（財政と市税）" sheetId="1" r:id="rId8"/>
    <sheet name="1(1)歳入" sheetId="2" r:id="rId9"/>
    <sheet name="1(2)歳出" sheetId="3" r:id="rId10"/>
    <sheet name="2予算状況" sheetId="9" r:id="rId11"/>
    <sheet name="３決算R2" sheetId="13" r:id="rId12"/>
    <sheet name="R3" sheetId="14" r:id="rId13"/>
    <sheet name="R4" sheetId="15" r:id="rId14"/>
    <sheet name="4市民の負担 " sheetId="16" r:id="rId15"/>
    <sheet name="5税率 含む軽自詳細" sheetId="18" r:id="rId16"/>
    <sheet name="小見出（市民税）" sheetId="19" r:id="rId17"/>
    <sheet name="1個人市民税" sheetId="20" r:id="rId18"/>
    <sheet name="3所得階層" sheetId="21" r:id="rId19"/>
    <sheet name="4所得区分" sheetId="22" r:id="rId20"/>
    <sheet name="5所得控除 " sheetId="24" r:id="rId21"/>
    <sheet name="6分離課税" sheetId="25" r:id="rId22"/>
    <sheet name="8法人義務者" sheetId="26" r:id="rId23"/>
    <sheet name="9法人調定額" sheetId="27" r:id="rId24"/>
    <sheet name="小見出（固定）" sheetId="28" r:id="rId25"/>
    <sheet name="1義務者、2課評" sheetId="29" r:id="rId26"/>
    <sheet name="3土地①" sheetId="30" r:id="rId27"/>
    <sheet name="土地②" sheetId="31" r:id="rId28"/>
    <sheet name="4家屋" sheetId="32" r:id="rId29"/>
    <sheet name="家屋ア" sheetId="33" r:id="rId30"/>
    <sheet name="家屋イ" sheetId="34" r:id="rId31"/>
    <sheet name="5償却" sheetId="35" r:id="rId32"/>
    <sheet name="6交付金" sheetId="36" r:id="rId33"/>
    <sheet name="32頁" sheetId="37" r:id="rId34"/>
    <sheet name="小見出（軽自・諸税）" sheetId="38" r:id="rId35"/>
    <sheet name="軽自台数" sheetId="39" r:id="rId36"/>
    <sheet name="軽自調定" sheetId="40" r:id="rId37"/>
    <sheet name="諸税" sheetId="42" r:id="rId38"/>
    <sheet name="小見出（国保）" sheetId="43" r:id="rId39"/>
    <sheet name="1予算、2収入" sheetId="44" r:id="rId40"/>
    <sheet name="3加入者、4税率" sheetId="45" r:id="rId41"/>
    <sheet name="5賦課、6負担" sheetId="46" r:id="rId42"/>
    <sheet name="小見出（徴収）" sheetId="47" r:id="rId43"/>
    <sheet name="1収納状況" sheetId="48" r:id="rId44"/>
    <sheet name="2区分状況" sheetId="49" r:id="rId45"/>
    <sheet name="3督促　4不納欠損" sheetId="50" r:id="rId46"/>
    <sheet name="最終頁" sheetId="51" r:id="rId47"/>
    <sheet name="裏表紙" sheetId="52" r:id="rId48"/>
  </sheets>
  <definedNames>
    <definedName name="_xlnm.Print_Area" localSheetId="7">'小見出（財政と市税）'!$A$1:$C$8</definedName>
    <definedName name="_xlnm.Print_Area" localSheetId="8">'1(1)歳入'!$A$1:$K$43</definedName>
    <definedName name="_xlnm.Print_Area" localSheetId="9">'1(2)歳出'!$A$1:$F$52</definedName>
    <definedName name="_xlnm.Print_Area" localSheetId="1">目次!$A$1:$B$56</definedName>
    <definedName name="_xlnm.Print_Area" localSheetId="0">表紙!$A$1:$I$7</definedName>
    <definedName name="_xlnm.Print_Area" localSheetId="3">'概要1・2・3'!$A$1:$N$30</definedName>
    <definedName name="_xlnm.Print_Area" localSheetId="4">'概要4・5'!$A$1:$I$20</definedName>
    <definedName name="_xlnm.Print_Area" localSheetId="2">'小見出（市概要）'!$A$1:$B$9</definedName>
    <definedName name="_xlnm.Print_Area" localSheetId="10">'2予算状況'!$A$1:$K$41</definedName>
    <definedName name="_xlnm.Print_Area" localSheetId="5">概要6!$A$1:$L$21</definedName>
    <definedName name="_xlnm.Print_Area" localSheetId="6">概要７!$A$1:$J$42</definedName>
    <definedName name="_xlnm.Print_Area" localSheetId="11">'３決算R2'!$A$1:$J$30</definedName>
    <definedName name="_xlnm.Print_Area" localSheetId="12">'R3'!$A$1:$J$30</definedName>
    <definedName name="_xlnm.Print_Area" localSheetId="13">'R4'!$A$1:$J$30</definedName>
    <definedName name="_xlnm.Print_Area" localSheetId="14">'4市民の負担 '!$A$1:$H$19</definedName>
    <definedName name="_xlnm.Print_Area" localSheetId="15">'5税率 含む軽自詳細'!$A$1:$O$56</definedName>
    <definedName name="_xlnm.Print_Area" localSheetId="16">'小見出（市民税）'!$A$1:$B$12</definedName>
    <definedName name="_xlnm.Print_Area" localSheetId="17">'1個人市民税'!$A$1:$M$28</definedName>
    <definedName name="_xlnm.Print_Area" localSheetId="18">'3所得階層'!$A$1:$G$35</definedName>
    <definedName name="_xlnm.Print_Area" localSheetId="19">'4所得区分'!$A$1:$K$38</definedName>
    <definedName name="_xlnm.Print_Area" localSheetId="20">'5所得控除 '!$A$1:$K$29</definedName>
    <definedName name="_xlnm.Print_Area" localSheetId="21">'6分離課税'!$A$1:$F$30</definedName>
    <definedName name="_xlnm.Print_Area" localSheetId="22">'8法人義務者'!$A$1:$G$48</definedName>
    <definedName name="_xlnm.Print_Area" localSheetId="23">'9法人調定額'!$A$1:$K$29</definedName>
    <definedName name="_xlnm.Print_Area" localSheetId="25">'1義務者、2課評'!$A$1:$K$49</definedName>
    <definedName name="_xlnm.Print_Area" localSheetId="26">'3土地①'!$A$1:$H$54</definedName>
    <definedName name="_xlnm.Print_Titles" localSheetId="26">'3土地①'!$3:$5</definedName>
    <definedName name="_xlnm.Print_Area" localSheetId="27">'土地②'!$A$1:$J$54</definedName>
    <definedName name="_xlnm.Print_Titles" localSheetId="27">'土地②'!$3:$5</definedName>
    <definedName name="_xlnm.Print_Area" localSheetId="28">'4家屋'!$A$1:$F$34</definedName>
    <definedName name="_xlnm.Print_Area" localSheetId="29">家屋ア!$A$1:$F$37</definedName>
    <definedName name="_xlnm.Print_Area" localSheetId="30">家屋イ!$A$1:$F$50</definedName>
    <definedName name="_xlnm.Print_Area" localSheetId="31">'5償却'!$A$1:$I$28</definedName>
    <definedName name="_xlnm.Print_Area" localSheetId="32">'6交付金'!$A$1:$H$27</definedName>
    <definedName name="_xlnm.Print_Area" localSheetId="34">'小見出（軽自・諸税）'!$A$1:$B$7</definedName>
    <definedName name="_xlnm.Print_Area" localSheetId="35">軽自台数!$A$1:$J$28</definedName>
    <definedName name="_xlnm.Print_Area" localSheetId="36">軽自調定!$A$1:$G$23</definedName>
    <definedName name="_xlnm.Print_Area" localSheetId="37">諸税!$A$1:$W$15</definedName>
    <definedName name="_xlnm.Print_Area" localSheetId="38">'小見出（国保）'!$A$1:$B$9</definedName>
    <definedName name="_xlnm.Print_Area" localSheetId="39">'1予算、2収入'!$A$1:$I$22</definedName>
    <definedName name="_xlnm.Print_Area" localSheetId="40">'3加入者、4税率'!$A$1:$G$25</definedName>
    <definedName name="_xlnm.Print_Area" localSheetId="41">'5賦課、6負担'!$A$1:$O$33</definedName>
    <definedName name="_xlnm.Print_Area" localSheetId="42">'小見出（徴収）'!$A$1:$B$11</definedName>
    <definedName name="_xlnm.Print_Area" localSheetId="43">'1収納状況'!$A$1:$H$25</definedName>
    <definedName name="_xlnm.Print_Area" localSheetId="44">'2区分状況'!$A$1:$H$36</definedName>
    <definedName name="_xlnm.Print_Area" localSheetId="45">'3督促　4不納欠損'!$A$1:$E$26</definedName>
    <definedName name="_xlnm.Print_Area" localSheetId="46">最終頁!$A$1:$B$13</definedName>
    <definedName name="_xlnm.Print_Area" localSheetId="47">裏表紙!$A$1:$C$3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<sst xmlns="http://schemas.openxmlformats.org/spreadsheetml/2006/main" xmlns:r="http://schemas.openxmlformats.org/officeDocument/2006/relationships" count="807" uniqueCount="807">
  <si>
    <t>総所得金額等</t>
    <rPh sb="0" eb="1">
      <t>ソウ</t>
    </rPh>
    <rPh sb="1" eb="3">
      <t>ショトク</t>
    </rPh>
    <rPh sb="3" eb="5">
      <t>キンガク</t>
    </rPh>
    <rPh sb="5" eb="6">
      <t>トウ</t>
    </rPh>
    <phoneticPr fontId="19"/>
  </si>
  <si>
    <t>　160,000
　192,000※1</t>
  </si>
  <si>
    <t>３．人口及び世帯数　‥‥‥‥‥‥‥‥‥‥‥‥‥‥‥‥‥‥‥‥‥‥‥‥‥‥‥‥</t>
    <rPh sb="2" eb="4">
      <t>ジンコウ</t>
    </rPh>
    <rPh sb="4" eb="5">
      <t>オヨ</t>
    </rPh>
    <rPh sb="6" eb="9">
      <t>セタイスウ</t>
    </rPh>
    <phoneticPr fontId="19"/>
  </si>
  <si>
    <t>（Ａ）</t>
  </si>
  <si>
    <t>５．所得控除金額　‥‥‥‥‥‥‥‥‥‥‥‥‥‥‥‥‥‥‥‥‥‥‥‥‥‥‥‥‥‥</t>
  </si>
  <si>
    <t>４輪</t>
    <rPh sb="1" eb="2">
      <t>リン</t>
    </rPh>
    <phoneticPr fontId="19"/>
  </si>
  <si>
    <r>
      <rPr>
        <sz val="50"/>
        <color auto="1"/>
        <rFont val="HGS創英角ｺﾞｼｯｸUB"/>
      </rPr>
      <t>　</t>
    </r>
    <r>
      <rPr>
        <sz val="30"/>
        <color auto="1"/>
        <rFont val="HGS創英角ｺﾞｼｯｸUB"/>
      </rPr>
      <t>令和５年度</t>
    </r>
    <rPh sb="1" eb="2">
      <t>レイ</t>
    </rPh>
    <rPh sb="2" eb="3">
      <t>ワ</t>
    </rPh>
    <phoneticPr fontId="19"/>
  </si>
  <si>
    <t>　編集発行　射水市 財務管理部 課税課</t>
    <rPh sb="10" eb="12">
      <t>ザイム</t>
    </rPh>
    <rPh sb="12" eb="14">
      <t>カンリ</t>
    </rPh>
    <phoneticPr fontId="19"/>
  </si>
  <si>
    <t xml:space="preserve"> 資料：調定</t>
    <rPh sb="1" eb="3">
      <t>シリョウ</t>
    </rPh>
    <rPh sb="4" eb="5">
      <t>シラベ</t>
    </rPh>
    <rPh sb="5" eb="6">
      <t>サダム</t>
    </rPh>
    <phoneticPr fontId="19"/>
  </si>
  <si>
    <t>平成27年</t>
    <rPh sb="0" eb="2">
      <t>ヘイセイ</t>
    </rPh>
    <rPh sb="4" eb="5">
      <t>ネン</t>
    </rPh>
    <phoneticPr fontId="19"/>
  </si>
  <si>
    <t>６．交付金に関する調　‥‥‥‥‥‥‥‥‥‥‥‥‥‥‥‥‥‥‥‥‥‥‥‥</t>
  </si>
  <si>
    <t>均等割</t>
    <rPh sb="0" eb="2">
      <t>キントウ</t>
    </rPh>
    <rPh sb="2" eb="3">
      <t>ワリ</t>
    </rPh>
    <phoneticPr fontId="19"/>
  </si>
  <si>
    <t>令和３年度</t>
    <rPh sb="0" eb="1">
      <t>レイ</t>
    </rPh>
    <rPh sb="1" eb="2">
      <t>ワ</t>
    </rPh>
    <rPh sb="3" eb="4">
      <t>ネン</t>
    </rPh>
    <rPh sb="4" eb="5">
      <t>ド</t>
    </rPh>
    <phoneticPr fontId="19"/>
  </si>
  <si>
    <t>１．当初予算の状況　‥‥‥‥‥‥‥‥‥‥‥‥‥‥‥‥‥‥‥‥‥‥‥‥‥‥‥‥</t>
  </si>
  <si>
    <t>２．特別徴収と普通徴収に関する調　‥‥‥‥‥‥‥‥‥‥‥‥‥‥‥‥‥‥‥‥‥‥</t>
  </si>
  <si>
    <r>
      <t>金  額</t>
    </r>
    <r>
      <rPr>
        <sz val="9"/>
        <color auto="1"/>
        <rFont val="ＭＳ ゴシック"/>
      </rPr>
      <t>（千円）</t>
    </r>
    <rPh sb="0" eb="1">
      <t>カネ</t>
    </rPh>
    <rPh sb="3" eb="4">
      <t>ガク</t>
    </rPh>
    <phoneticPr fontId="19"/>
  </si>
  <si>
    <t>９．法人市民税調定額　‥‥‥‥‥‥‥‥‥‥‥‥‥‥‥‥‥‥‥‥‥‥‥‥‥‥‥‥‥</t>
  </si>
  <si>
    <t>３．課税標準額段階別課税状況　‥‥‥‥‥‥‥‥‥‥‥‥‥‥‥‥‥‥‥‥‥‥‥‥</t>
  </si>
  <si>
    <t>　　法 人 税 割　（％）</t>
    <rPh sb="2" eb="3">
      <t>ホウ</t>
    </rPh>
    <rPh sb="4" eb="5">
      <t>ジン</t>
    </rPh>
    <rPh sb="6" eb="7">
      <t>ゼイ</t>
    </rPh>
    <rPh sb="8" eb="9">
      <t>ワリ</t>
    </rPh>
    <phoneticPr fontId="19"/>
  </si>
  <si>
    <t>一　　　　般</t>
    <rPh sb="0" eb="1">
      <t>イチ</t>
    </rPh>
    <rPh sb="5" eb="6">
      <t>パン</t>
    </rPh>
    <phoneticPr fontId="19"/>
  </si>
  <si>
    <r>
      <rPr>
        <sz val="50"/>
        <color auto="1"/>
        <rFont val="HGS創英角ｺﾞｼｯｸUB"/>
      </rPr>
      <t>　</t>
    </r>
    <r>
      <rPr>
        <sz val="60"/>
        <color auto="1"/>
        <rFont val="HGS創英角ｺﾞｼｯｸUB"/>
      </rPr>
      <t>税 務 概 要</t>
    </r>
  </si>
  <si>
    <t>３．加入者数　‥‥‥‥‥‥‥‥‥‥‥‥‥‥‥‥‥‥‥‥‥‥‥‥‥‥‥‥</t>
  </si>
  <si>
    <t>分離譲渡所得者</t>
    <rPh sb="0" eb="2">
      <t>ブンリ</t>
    </rPh>
    <rPh sb="2" eb="4">
      <t>ジョウト</t>
    </rPh>
    <rPh sb="4" eb="6">
      <t>ショトク</t>
    </rPh>
    <rPh sb="6" eb="7">
      <t>シャ</t>
    </rPh>
    <phoneticPr fontId="19"/>
  </si>
  <si>
    <t>決 定 価 格</t>
    <rPh sb="0" eb="1">
      <t>ケツ</t>
    </rPh>
    <rPh sb="2" eb="3">
      <t>サダム</t>
    </rPh>
    <rPh sb="4" eb="5">
      <t>アタイ</t>
    </rPh>
    <rPh sb="6" eb="7">
      <t>カク</t>
    </rPh>
    <phoneticPr fontId="19"/>
  </si>
  <si>
    <t>１．市の位置及び面積　‥‥‥‥‥‥‥‥‥‥‥‥‥‥‥‥‥‥‥‥‥‥‥‥‥‥‥‥</t>
  </si>
  <si>
    <r>
      <rPr>
        <sz val="55"/>
        <color auto="1"/>
        <rFont val="HGS創英角ｺﾞｼｯｸUB"/>
      </rPr>
      <t>　</t>
    </r>
    <r>
      <rPr>
        <sz val="40"/>
        <color auto="1"/>
        <rFont val="HGS創英角ｺﾞｼｯｸUB"/>
      </rPr>
      <t>射　水　市</t>
    </r>
  </si>
  <si>
    <t>税　務　概　要</t>
  </si>
  <si>
    <t xml:space="preserve"> 課税課</t>
    <rPh sb="1" eb="2">
      <t>ゼイ</t>
    </rPh>
    <rPh sb="2" eb="3">
      <t>カ</t>
    </rPh>
    <phoneticPr fontId="19"/>
  </si>
  <si>
    <t>目　　　次</t>
  </si>
  <si>
    <t>３．人口及び世帯数（各年４月１日現在）</t>
    <rPh sb="2" eb="4">
      <t>ジンコウ</t>
    </rPh>
    <rPh sb="4" eb="5">
      <t>オヨ</t>
    </rPh>
    <rPh sb="6" eb="9">
      <t>セタイスウ</t>
    </rPh>
    <rPh sb="10" eb="11">
      <t>カク</t>
    </rPh>
    <rPh sb="11" eb="12">
      <t>ネン</t>
    </rPh>
    <rPh sb="13" eb="14">
      <t>ガツ</t>
    </rPh>
    <rPh sb="15" eb="18">
      <t>ニチゲンザイ</t>
    </rPh>
    <phoneticPr fontId="19"/>
  </si>
  <si>
    <t>　　　　　　　 　年　度
　区　分　　　　　</t>
    <rPh sb="9" eb="10">
      <t>ネン</t>
    </rPh>
    <rPh sb="11" eb="12">
      <t>ド</t>
    </rPh>
    <rPh sb="15" eb="16">
      <t>ク</t>
    </rPh>
    <rPh sb="17" eb="18">
      <t>ブン</t>
    </rPh>
    <phoneticPr fontId="19"/>
  </si>
  <si>
    <t>人</t>
    <rPh sb="0" eb="1">
      <t>ヒト</t>
    </rPh>
    <phoneticPr fontId="19"/>
  </si>
  <si>
    <r>
      <t>○</t>
    </r>
    <r>
      <rPr>
        <sz val="10"/>
        <color auto="1"/>
        <rFont val="Times New Roman"/>
      </rPr>
      <t xml:space="preserve">    </t>
    </r>
    <r>
      <rPr>
        <b/>
        <sz val="10"/>
        <color auto="1"/>
        <rFont val="平成角ゴシック"/>
      </rPr>
      <t>射水市の概要</t>
    </r>
    <r>
      <rPr>
        <sz val="10"/>
        <color auto="1"/>
        <rFont val="平成角ゴシック"/>
      </rPr>
      <t>　‥‥‥‥‥‥‥‥‥‥‥‥‥‥‥‥‥‥‥‥‥‥‥‥‥‥‥‥</t>
    </r>
    <rPh sb="5" eb="7">
      <t>イミズ</t>
    </rPh>
    <rPh sb="7" eb="8">
      <t>シ</t>
    </rPh>
    <rPh sb="9" eb="11">
      <t>ガイヨウ</t>
    </rPh>
    <phoneticPr fontId="19"/>
  </si>
  <si>
    <t>８．法人市民税納税義務者数　‥‥‥‥‥‥‥‥‥‥‥‥‥‥‥‥‥‥‥‥‥‥‥‥‥‥</t>
  </si>
  <si>
    <t>4号</t>
    <rPh sb="1" eb="2">
      <t>ゴウ</t>
    </rPh>
    <phoneticPr fontId="19"/>
  </si>
  <si>
    <t xml:space="preserve"> 資料：国民健康保険事業特別会計予算書　</t>
    <rPh sb="1" eb="3">
      <t>シリョウ</t>
    </rPh>
    <rPh sb="4" eb="6">
      <t>コクミン</t>
    </rPh>
    <rPh sb="6" eb="8">
      <t>ケンコウ</t>
    </rPh>
    <rPh sb="8" eb="10">
      <t>ホケン</t>
    </rPh>
    <rPh sb="10" eb="12">
      <t>ジギョウ</t>
    </rPh>
    <rPh sb="12" eb="14">
      <t>トクベツ</t>
    </rPh>
    <rPh sb="14" eb="16">
      <t>カイケイ</t>
    </rPh>
    <rPh sb="16" eb="19">
      <t>ヨサンショ</t>
    </rPh>
    <phoneticPr fontId="19"/>
  </si>
  <si>
    <t>５．国民健康保険税の賦課状況　‥‥‥‥‥‥‥‥‥‥‥‥‥‥‥‥‥‥‥‥‥‥‥</t>
  </si>
  <si>
    <r>
      <t>○</t>
    </r>
    <r>
      <rPr>
        <sz val="10"/>
        <color auto="1"/>
        <rFont val="Times New Roman"/>
      </rPr>
      <t xml:space="preserve">    </t>
    </r>
    <r>
      <rPr>
        <b/>
        <sz val="10"/>
        <color auto="1"/>
        <rFont val="平成角ゴシック"/>
      </rPr>
      <t>国民健康保険税に関する調</t>
    </r>
    <r>
      <rPr>
        <sz val="10"/>
        <color auto="1"/>
        <rFont val="平成角ゴシック"/>
      </rPr>
      <t>　‥‥‥‥‥‥‥‥‥‥‥‥‥‥‥‥‥‥‥‥‥‥</t>
    </r>
  </si>
  <si>
    <t>３．市たばこ税に関する調　‥‥‥‥‥‥‥‥‥‥‥‥‥‥‥‥‥‥‥‥‥‥‥‥</t>
  </si>
  <si>
    <t>男</t>
    <rPh sb="0" eb="1">
      <t>オトコ</t>
    </rPh>
    <phoneticPr fontId="19"/>
  </si>
  <si>
    <t>６．保険税の負担　‥‥‥‥‥‥‥‥‥‥‥‥‥‥‥‥‥‥‥‥‥‥‥‥‥‥‥‥</t>
  </si>
  <si>
    <t>配偶者控除</t>
    <rPh sb="0" eb="2">
      <t>ハイグウ</t>
    </rPh>
    <rPh sb="2" eb="3">
      <t>シャ</t>
    </rPh>
    <rPh sb="3" eb="5">
      <t>コウジョ</t>
    </rPh>
    <phoneticPr fontId="19"/>
  </si>
  <si>
    <t>2.0% (1.0%)</t>
  </si>
  <si>
    <t>５．「射水」の地名について　‥‥‥‥‥‥‥‥‥‥‥‥‥‥‥‥‥‥‥‥‥‥‥‥‥‥‥‥</t>
  </si>
  <si>
    <r>
      <t>２</t>
    </r>
    <r>
      <rPr>
        <sz val="10"/>
        <color auto="1"/>
        <rFont val="平成角ゴシック"/>
      </rPr>
      <t>．地勢　‥‥</t>
    </r>
    <r>
      <rPr>
        <sz val="10"/>
        <color auto="1"/>
        <rFont val="MS UI Gothic"/>
      </rPr>
      <t>‥‥</t>
    </r>
    <r>
      <rPr>
        <sz val="10"/>
        <color auto="1"/>
        <rFont val="平成角ゴシック"/>
      </rPr>
      <t>‥‥‥‥‥‥‥‥‥‥‥‥‥‥‥‥‥‥‥‥‥‥‥‥‥‥</t>
    </r>
  </si>
  <si>
    <t>１．個人市民税の納税義務者数　　‥‥‥‥‥‥‥‥‥‥‥‥‥‥‥‥‥‥‥‥‥‥‥‥‥</t>
  </si>
  <si>
    <t>１．市の位置及び面積</t>
  </si>
  <si>
    <t>７．分離課税による退職所得調定額</t>
    <rPh sb="2" eb="4">
      <t>ブンリ</t>
    </rPh>
    <rPh sb="4" eb="6">
      <t>カゼイ</t>
    </rPh>
    <rPh sb="9" eb="11">
      <t>タイショク</t>
    </rPh>
    <rPh sb="11" eb="13">
      <t>ショトク</t>
    </rPh>
    <rPh sb="13" eb="15">
      <t>チョウテイ</t>
    </rPh>
    <rPh sb="15" eb="16">
      <t>ガク</t>
    </rPh>
    <phoneticPr fontId="19"/>
  </si>
  <si>
    <r>
      <t>○</t>
    </r>
    <r>
      <rPr>
        <sz val="10"/>
        <color auto="1"/>
        <rFont val="Times New Roman"/>
      </rPr>
      <t xml:space="preserve">    </t>
    </r>
    <r>
      <rPr>
        <b/>
        <sz val="10"/>
        <color auto="1"/>
        <rFont val="平成角ゴシック"/>
      </rPr>
      <t>軽自動車税・諸税に関する調</t>
    </r>
    <r>
      <rPr>
        <sz val="10"/>
        <color auto="1"/>
        <rFont val="平成角ゴシック"/>
      </rPr>
      <t>　‥‥‥‥‥‥‥‥‥‥‥‥‥‥‥‥‥‥‥‥‥</t>
    </r>
    <rPh sb="11" eb="13">
      <t>ショゼイ</t>
    </rPh>
    <phoneticPr fontId="19"/>
  </si>
  <si>
    <t>平成22年</t>
    <rPh sb="0" eb="2">
      <t>ヘイセイ</t>
    </rPh>
    <rPh sb="4" eb="5">
      <t>ネン</t>
    </rPh>
    <phoneticPr fontId="19"/>
  </si>
  <si>
    <r>
      <t>○</t>
    </r>
    <r>
      <rPr>
        <sz val="7"/>
        <color auto="1"/>
        <rFont val="Times New Roman"/>
      </rPr>
      <t xml:space="preserve"> </t>
    </r>
    <r>
      <rPr>
        <b/>
        <sz val="16"/>
        <color auto="1"/>
        <rFont val="平成角ゴシック"/>
      </rPr>
      <t>軽自動車税・諸税に関する調</t>
    </r>
    <rPh sb="8" eb="10">
      <t>ショゼイ</t>
    </rPh>
    <phoneticPr fontId="19"/>
  </si>
  <si>
    <t>４．市章について　‥‥‥‥‥‥‥‥‥‥‥‥‥‥‥‥‥‥‥‥‥‥‥‥‥‥‥‥</t>
  </si>
  <si>
    <r>
      <t>5,000</t>
    </r>
    <r>
      <rPr>
        <sz val="6"/>
        <color auto="1"/>
        <rFont val="ＭＳ Ｐゴシック"/>
      </rPr>
      <t xml:space="preserve"> </t>
    </r>
    <r>
      <rPr>
        <sz val="9"/>
        <color auto="1"/>
        <rFont val="ＭＳ Ｐゴシック"/>
      </rPr>
      <t>円</t>
    </r>
    <rPh sb="6" eb="7">
      <t>エン</t>
    </rPh>
    <phoneticPr fontId="19"/>
  </si>
  <si>
    <r>
      <t>１</t>
    </r>
    <r>
      <rPr>
        <sz val="10"/>
        <color auto="1"/>
        <rFont val="平成角ゴシック"/>
      </rPr>
      <t>．個人市民税の納税義務者数　</t>
    </r>
    <r>
      <rPr>
        <sz val="10"/>
        <color auto="1"/>
        <rFont val="MS UI Gothic"/>
      </rPr>
      <t>‥</t>
    </r>
    <r>
      <rPr>
        <sz val="10"/>
        <color auto="1"/>
        <rFont val="平成角ゴシック"/>
      </rPr>
      <t>‥‥‥‥‥‥‥‥‥‥‥‥‥‥‥‥‥‥‥‥‥‥‥‥‥</t>
    </r>
  </si>
  <si>
    <t>個人</t>
    <rPh sb="0" eb="2">
      <t>コジン</t>
    </rPh>
    <phoneticPr fontId="19"/>
  </si>
  <si>
    <t>６．分離課税による所得金額　‥‥‥‥‥‥‥‥‥‥‥‥‥‥‥‥‥‥‥‥‥‥‥‥‥</t>
  </si>
  <si>
    <t>　120,000
　144,000※1</t>
  </si>
  <si>
    <t>令　和
２年度</t>
    <rPh sb="0" eb="1">
      <t>レイ</t>
    </rPh>
    <rPh sb="2" eb="3">
      <t>カズ</t>
    </rPh>
    <rPh sb="5" eb="7">
      <t>ネンド</t>
    </rPh>
    <phoneticPr fontId="19"/>
  </si>
  <si>
    <t>６．税務関係課組織機構及び職員数　‥‥‥‥‥‥‥‥‥‥‥‥‥‥‥‥‥‥‥‥‥‥‥‥‥‥‥‥</t>
    <rPh sb="2" eb="4">
      <t>ゼイム</t>
    </rPh>
    <rPh sb="4" eb="6">
      <t>カンケイ</t>
    </rPh>
    <rPh sb="6" eb="7">
      <t>カ</t>
    </rPh>
    <rPh sb="7" eb="9">
      <t>ソシキ</t>
    </rPh>
    <rPh sb="9" eb="11">
      <t>キコウ</t>
    </rPh>
    <rPh sb="11" eb="12">
      <t>オヨ</t>
    </rPh>
    <rPh sb="13" eb="16">
      <t>ショクインスウ</t>
    </rPh>
    <phoneticPr fontId="19"/>
  </si>
  <si>
    <t>令和３年度</t>
    <rPh sb="0" eb="2">
      <t>レイワ</t>
    </rPh>
    <rPh sb="4" eb="5">
      <t>ガンネン</t>
    </rPh>
    <phoneticPr fontId="19"/>
  </si>
  <si>
    <t>　　　　　※ 各区分の数値は、表示単位未満を四捨五入で記載しており、合計数値とは一致しないことがある。</t>
  </si>
  <si>
    <t>保　険　税　額</t>
    <rPh sb="0" eb="1">
      <t>タモツ</t>
    </rPh>
    <rPh sb="2" eb="3">
      <t>ケン</t>
    </rPh>
    <rPh sb="4" eb="5">
      <t>ゼイ</t>
    </rPh>
    <rPh sb="6" eb="7">
      <t>ガク</t>
    </rPh>
    <phoneticPr fontId="19"/>
  </si>
  <si>
    <t>７．各庁舎のご案内　‥‥‥‥‥‥‥‥‥‥‥‥‥‥‥‥‥‥‥‥‥‥‥‥‥‥‥‥</t>
  </si>
  <si>
    <r>
      <t>　</t>
    </r>
    <r>
      <rPr>
        <sz val="11"/>
        <color auto="1"/>
        <rFont val="ＭＳ ゴシック"/>
      </rPr>
      <t xml:space="preserve">　　    </t>
    </r>
    <r>
      <rPr>
        <sz val="10"/>
        <color auto="1"/>
        <rFont val="ＭＳ ゴシック"/>
      </rPr>
      <t>区分</t>
    </r>
    <r>
      <rPr>
        <sz val="11"/>
        <color auto="1"/>
        <rFont val="ＭＳ ゴシック"/>
      </rPr>
      <t xml:space="preserve">
   </t>
    </r>
    <r>
      <rPr>
        <sz val="10"/>
        <color auto="1"/>
        <rFont val="ＭＳ ゴシック"/>
      </rPr>
      <t>年</t>
    </r>
    <rPh sb="7" eb="9">
      <t>クブン</t>
    </rPh>
    <rPh sb="13" eb="14">
      <t>ネン</t>
    </rPh>
    <phoneticPr fontId="19"/>
  </si>
  <si>
    <t>３．督促状発布件数　‥‥‥‥‥‥‥‥‥‥‥‥‥‥‥‥‥‥‥‥‥‥‥‥‥‥</t>
    <rPh sb="2" eb="5">
      <t>トクソクジョウ</t>
    </rPh>
    <rPh sb="5" eb="7">
      <t>ハップ</t>
    </rPh>
    <rPh sb="7" eb="9">
      <t>ケンスウ</t>
    </rPh>
    <phoneticPr fontId="19"/>
  </si>
  <si>
    <r>
      <t>２</t>
    </r>
    <r>
      <rPr>
        <sz val="11"/>
        <color auto="1"/>
        <rFont val="平成角ゴシック"/>
      </rPr>
      <t>．地勢　‥‥‥</t>
    </r>
    <r>
      <rPr>
        <sz val="11"/>
        <color auto="1"/>
        <rFont val="MS UI Gothic"/>
      </rPr>
      <t>‥</t>
    </r>
    <r>
      <rPr>
        <sz val="11"/>
        <color auto="1"/>
        <rFont val="平成角ゴシック"/>
      </rPr>
      <t>‥</t>
    </r>
    <r>
      <rPr>
        <sz val="11"/>
        <color auto="1"/>
        <rFont val="MS UI Gothic"/>
      </rPr>
      <t>‥‥</t>
    </r>
    <r>
      <rPr>
        <sz val="11"/>
        <color auto="1"/>
        <rFont val="平成角ゴシック"/>
      </rPr>
      <t>‥‥‥‥‥‥‥‥‥‥‥‥‥‥‥‥‥‥‥‥‥‥‥‥</t>
    </r>
  </si>
  <si>
    <t>令和元年度</t>
    <rPh sb="0" eb="2">
      <t>レイワ</t>
    </rPh>
    <rPh sb="2" eb="3">
      <t>ガン</t>
    </rPh>
    <rPh sb="3" eb="5">
      <t>ネンド</t>
    </rPh>
    <phoneticPr fontId="19"/>
  </si>
  <si>
    <t>１．市税収納状況　‥‥‥‥‥‥‥‥‥‥‥‥‥‥‥‥‥‥‥‥‥‥‥‥‥‥</t>
    <rPh sb="2" eb="4">
      <t>シゼイ</t>
    </rPh>
    <rPh sb="4" eb="6">
      <t>シュウノウ</t>
    </rPh>
    <rPh sb="6" eb="8">
      <t>ジョウキョウ</t>
    </rPh>
    <phoneticPr fontId="19"/>
  </si>
  <si>
    <t>平成29年</t>
    <rPh sb="0" eb="2">
      <t>ヘイセイ</t>
    </rPh>
    <rPh sb="4" eb="5">
      <t>ネン</t>
    </rPh>
    <phoneticPr fontId="19"/>
  </si>
  <si>
    <t>令和２年度</t>
    <rPh sb="0" eb="2">
      <t>レイワ</t>
    </rPh>
    <rPh sb="3" eb="5">
      <t>ネンド</t>
    </rPh>
    <phoneticPr fontId="19"/>
  </si>
  <si>
    <r>
      <rPr>
        <sz val="10"/>
        <color auto="1"/>
        <rFont val="Segoe UI Symbol"/>
      </rPr>
      <t>○</t>
    </r>
    <r>
      <rPr>
        <sz val="10"/>
        <color auto="1"/>
        <rFont val="Times New Roman"/>
      </rPr>
      <t xml:space="preserve">    </t>
    </r>
    <r>
      <rPr>
        <b/>
        <sz val="10"/>
        <color auto="1"/>
        <rFont val="平成角ゴシック"/>
      </rPr>
      <t>財政と市税</t>
    </r>
    <r>
      <rPr>
        <sz val="10"/>
        <color auto="1"/>
        <rFont val="平成角ゴシック"/>
      </rPr>
      <t>　‥‥‥‥‥‥‥‥‥‥‥‥‥‥‥‥‥‥‥‥‥‥‥‥‥‥‥</t>
    </r>
  </si>
  <si>
    <t xml:space="preserve">
　　区　　　分</t>
    <rPh sb="5" eb="6">
      <t>ク</t>
    </rPh>
    <rPh sb="9" eb="10">
      <t>フン</t>
    </rPh>
    <phoneticPr fontId="19"/>
  </si>
  <si>
    <t>４．国民健康保険税の税率　‥‥‥‥‥‥‥‥‥‥‥‥‥‥‥‥‥‥‥‥‥‥</t>
  </si>
  <si>
    <t>４．国民健康保険税の税率　‥‥‥‥‥‥‥‥‥‥‥‥‥‥‥‥‥‥‥‥‥‥‥‥‥</t>
  </si>
  <si>
    <t>調 定 額</t>
    <rPh sb="0" eb="1">
      <t>チョウ</t>
    </rPh>
    <rPh sb="2" eb="3">
      <t>テイ</t>
    </rPh>
    <rPh sb="4" eb="5">
      <t>ガク</t>
    </rPh>
    <phoneticPr fontId="19"/>
  </si>
  <si>
    <r>
      <t>１</t>
    </r>
    <r>
      <rPr>
        <sz val="10"/>
        <color auto="1"/>
        <rFont val="平成角ゴシック"/>
      </rPr>
      <t>．令和５年度一般会計予算（当初予算）‥</t>
    </r>
    <r>
      <rPr>
        <sz val="10"/>
        <color auto="1"/>
        <rFont val="MS UI Gothic"/>
      </rPr>
      <t>‥</t>
    </r>
    <r>
      <rPr>
        <sz val="10"/>
        <color auto="1"/>
        <rFont val="平成角ゴシック"/>
      </rPr>
      <t>‥‥‥‥‥‥‥‥‥‥‥‥‥</t>
    </r>
    <rPh sb="2" eb="3">
      <t>レイ</t>
    </rPh>
    <rPh sb="3" eb="4">
      <t>ワ</t>
    </rPh>
    <phoneticPr fontId="19"/>
  </si>
  <si>
    <t>純固定資産税</t>
    <rPh sb="0" eb="1">
      <t>ジュン</t>
    </rPh>
    <rPh sb="1" eb="3">
      <t>コテイ</t>
    </rPh>
    <rPh sb="3" eb="5">
      <t>シサン</t>
    </rPh>
    <rPh sb="5" eb="6">
      <t>ゼイ</t>
    </rPh>
    <phoneticPr fontId="19"/>
  </si>
  <si>
    <r>
      <t>○</t>
    </r>
    <r>
      <rPr>
        <sz val="7"/>
        <color auto="1"/>
        <rFont val="Times New Roman"/>
      </rPr>
      <t xml:space="preserve"> </t>
    </r>
    <r>
      <rPr>
        <b/>
        <sz val="16"/>
        <color auto="1"/>
        <rFont val="Times New Roman"/>
      </rPr>
      <t xml:space="preserve"> </t>
    </r>
    <r>
      <rPr>
        <b/>
        <sz val="16"/>
        <color auto="1"/>
        <rFont val="平成角ゴシック"/>
      </rPr>
      <t>射水市の概要</t>
    </r>
  </si>
  <si>
    <r>
      <t>２</t>
    </r>
    <r>
      <rPr>
        <sz val="10"/>
        <color auto="1"/>
        <rFont val="平成角ゴシック"/>
      </rPr>
      <t>．市税予算の状況（当初予算）</t>
    </r>
    <r>
      <rPr>
        <sz val="10"/>
        <color auto="1"/>
        <rFont val="MS UI Gothic"/>
      </rPr>
      <t>‥</t>
    </r>
    <r>
      <rPr>
        <sz val="10"/>
        <color auto="1"/>
        <rFont val="平成角ゴシック"/>
      </rPr>
      <t>‥‥‥‥‥‥‥‥‥‥‥‥‥‥‥‥</t>
    </r>
    <r>
      <rPr>
        <sz val="10"/>
        <color auto="1"/>
        <rFont val="MS UI Gothic"/>
      </rPr>
      <t>‥‥</t>
    </r>
  </si>
  <si>
    <t>国保・年金係</t>
  </si>
  <si>
    <t>４．不納欠損状況</t>
    <rPh sb="2" eb="4">
      <t>フノウ</t>
    </rPh>
    <rPh sb="4" eb="6">
      <t>ケッソン</t>
    </rPh>
    <rPh sb="6" eb="8">
      <t>ジョウキョウ</t>
    </rPh>
    <phoneticPr fontId="19"/>
  </si>
  <si>
    <t>３．市税決算の状況（令和２年度、令和３年度、令和４年度）‥‥‥‥‥‥</t>
    <rPh sb="4" eb="6">
      <t>ケッサン</t>
    </rPh>
    <rPh sb="10" eb="12">
      <t>レイワ</t>
    </rPh>
    <rPh sb="13" eb="15">
      <t>ネンド</t>
    </rPh>
    <rPh sb="16" eb="18">
      <t>レイワ</t>
    </rPh>
    <rPh sb="19" eb="21">
      <t>ネンド</t>
    </rPh>
    <phoneticPr fontId="19"/>
  </si>
  <si>
    <t>　　 課税標準 ２００万円超　</t>
    <rPh sb="3" eb="5">
      <t>カゼイ</t>
    </rPh>
    <rPh sb="5" eb="7">
      <t>ヒョウジュン</t>
    </rPh>
    <rPh sb="11" eb="12">
      <t>マン</t>
    </rPh>
    <rPh sb="12" eb="13">
      <t>エン</t>
    </rPh>
    <rPh sb="13" eb="14">
      <t>チョウ</t>
    </rPh>
    <phoneticPr fontId="19"/>
  </si>
  <si>
    <t>年度</t>
    <rPh sb="0" eb="2">
      <t>ネンド</t>
    </rPh>
    <phoneticPr fontId="19"/>
  </si>
  <si>
    <t>本</t>
    <rPh sb="0" eb="1">
      <t>ホン</t>
    </rPh>
    <phoneticPr fontId="19"/>
  </si>
  <si>
    <t>４．市民の市税負担状況　‥‥‥‥‥‥‥‥‥‥‥‥‥‥‥‥‥‥‥‥‥‥‥‥‥‥‥‥</t>
  </si>
  <si>
    <t>令和４年</t>
    <rPh sb="0" eb="1">
      <t>レイ</t>
    </rPh>
    <rPh sb="1" eb="2">
      <t>ワ</t>
    </rPh>
    <rPh sb="3" eb="4">
      <t>ネン</t>
    </rPh>
    <phoneticPr fontId="19"/>
  </si>
  <si>
    <t>9号</t>
    <rPh sb="1" eb="2">
      <t>ゴウ</t>
    </rPh>
    <phoneticPr fontId="19"/>
  </si>
  <si>
    <t>６号</t>
    <rPh sb="1" eb="2">
      <t>ゴウ</t>
    </rPh>
    <phoneticPr fontId="19"/>
  </si>
  <si>
    <t>１．車種別台数　‥‥‥‥‥‥‥‥‥‥‥‥‥‥‥‥‥‥‥‥‥‥‥‥‥‥‥‥‥‥‥‥</t>
  </si>
  <si>
    <t>　本市は、北部に富山湾、中央部に射水平野、南部には射水丘陵を配し、標高は海抜 0メートルから140.2メートルとなっています。市内には、庄川、和田川、下条川、内川等の河川があり、富山湾へ注いでいます。</t>
    <rPh sb="5" eb="7">
      <t>ホクブ</t>
    </rPh>
    <rPh sb="8" eb="11">
      <t>トヤマワン</t>
    </rPh>
    <rPh sb="12" eb="14">
      <t>チュウオウ</t>
    </rPh>
    <rPh sb="14" eb="15">
      <t>ブ</t>
    </rPh>
    <rPh sb="30" eb="31">
      <t>ハイ</t>
    </rPh>
    <phoneticPr fontId="19"/>
  </si>
  <si>
    <t>２．収入状況　‥‥‥‥‥‥‥‥‥‥‥‥‥‥‥‥‥‥‥‥‥‥‥‥‥‥‥‥</t>
  </si>
  <si>
    <t>５．市税の税率　‥‥‥‥‥‥‥‥‥‥‥‥‥‥‥‥‥‥‥‥‥‥‥‥‥‥‥‥</t>
  </si>
  <si>
    <t>利子割交付金</t>
    <rPh sb="0" eb="1">
      <t>リ</t>
    </rPh>
    <rPh sb="1" eb="2">
      <t>コ</t>
    </rPh>
    <rPh sb="2" eb="3">
      <t>ワ</t>
    </rPh>
    <rPh sb="3" eb="6">
      <t>コウフキン</t>
    </rPh>
    <phoneticPr fontId="19"/>
  </si>
  <si>
    <r>
      <t>○</t>
    </r>
    <r>
      <rPr>
        <sz val="10"/>
        <color auto="1"/>
        <rFont val="Times New Roman"/>
      </rPr>
      <t xml:space="preserve">    </t>
    </r>
    <r>
      <rPr>
        <b/>
        <sz val="10"/>
        <color auto="1"/>
        <rFont val="平成角ゴシック"/>
      </rPr>
      <t>市民税に関する調</t>
    </r>
    <r>
      <rPr>
        <sz val="10"/>
        <color auto="1"/>
        <rFont val="平成角ゴシック"/>
      </rPr>
      <t>　‥‥‥‥‥‥‥‥‥‥‥‥‥‥‥‥‥‥‥‥‥‥‥‥‥‥</t>
    </r>
  </si>
  <si>
    <t>４．所得区分別課税状況　‥‥‥‥‥‥‥‥‥‥‥‥‥‥‥‥‥‥‥‥‥‥‥‥‥‥‥</t>
  </si>
  <si>
    <t>固定資産税</t>
    <rPh sb="0" eb="2">
      <t>コテイ</t>
    </rPh>
    <rPh sb="2" eb="5">
      <t>シサンゼイ</t>
    </rPh>
    <phoneticPr fontId="19"/>
  </si>
  <si>
    <t>特別徴収</t>
    <rPh sb="0" eb="2">
      <t>トクベツ</t>
    </rPh>
    <rPh sb="2" eb="4">
      <t>チョウシュウ</t>
    </rPh>
    <phoneticPr fontId="19"/>
  </si>
  <si>
    <t>スマートフォン</t>
  </si>
  <si>
    <t>国庫支出金</t>
    <rPh sb="0" eb="1">
      <t>クニ</t>
    </rPh>
    <rPh sb="1" eb="2">
      <t>コ</t>
    </rPh>
    <rPh sb="2" eb="3">
      <t>ササ</t>
    </rPh>
    <rPh sb="3" eb="4">
      <t>デ</t>
    </rPh>
    <rPh sb="4" eb="5">
      <t>キン</t>
    </rPh>
    <phoneticPr fontId="19"/>
  </si>
  <si>
    <t>同居特別障害加算分</t>
    <rPh sb="0" eb="2">
      <t>ドウキョ</t>
    </rPh>
    <rPh sb="2" eb="4">
      <t>トクベツ</t>
    </rPh>
    <rPh sb="4" eb="6">
      <t>ショウガイ</t>
    </rPh>
    <rPh sb="6" eb="8">
      <t>カサン</t>
    </rPh>
    <rPh sb="8" eb="9">
      <t>ブン</t>
    </rPh>
    <phoneticPr fontId="19"/>
  </si>
  <si>
    <t>鉄筋コン
クリート造</t>
    <rPh sb="0" eb="1">
      <t>テツ</t>
    </rPh>
    <rPh sb="1" eb="2">
      <t>スジ</t>
    </rPh>
    <rPh sb="9" eb="10">
      <t>ゾウ</t>
    </rPh>
    <phoneticPr fontId="19"/>
  </si>
  <si>
    <t>２．課税標準額調　‥‥‥‥‥‥‥‥‥‥‥‥‥‥‥‥‥‥‥‥‥‥‥‥‥</t>
  </si>
  <si>
    <t xml:space="preserve"> 資料：課税状況調第１２表</t>
    <rPh sb="1" eb="3">
      <t>シリョウ</t>
    </rPh>
    <rPh sb="4" eb="6">
      <t>カゼイ</t>
    </rPh>
    <rPh sb="6" eb="8">
      <t>ジョウキョウ</t>
    </rPh>
    <rPh sb="8" eb="9">
      <t>チョウ</t>
    </rPh>
    <rPh sb="9" eb="10">
      <t>ダイ</t>
    </rPh>
    <rPh sb="12" eb="13">
      <t>ヒョウ</t>
    </rPh>
    <phoneticPr fontId="19"/>
  </si>
  <si>
    <t>工　　場
倉　　庫
市　　場</t>
    <rPh sb="0" eb="1">
      <t>コウ</t>
    </rPh>
    <rPh sb="3" eb="4">
      <t>バ</t>
    </rPh>
    <rPh sb="5" eb="6">
      <t>クラ</t>
    </rPh>
    <rPh sb="8" eb="9">
      <t>コ</t>
    </rPh>
    <rPh sb="10" eb="11">
      <t>シ</t>
    </rPh>
    <rPh sb="13" eb="14">
      <t>バ</t>
    </rPh>
    <phoneticPr fontId="19"/>
  </si>
  <si>
    <t>２．地勢</t>
  </si>
  <si>
    <t>　また、行政区域としての「射水郡」という地名は、奈良時代を代表する歌人、大伴家持がまとめたとされる『万葉集』の中で初めて登場します。</t>
  </si>
  <si>
    <t>７．分離課税による退職所得調定額　‥‥‥‥‥‥‥‥‥‥‥‥‥‥‥‥‥‥‥‥‥‥</t>
  </si>
  <si>
    <r>
      <t>○</t>
    </r>
    <r>
      <rPr>
        <sz val="10"/>
        <color auto="1"/>
        <rFont val="Times New Roman"/>
      </rPr>
      <t xml:space="preserve">    </t>
    </r>
    <r>
      <rPr>
        <b/>
        <sz val="10"/>
        <color auto="1"/>
        <rFont val="平成角ゴシック"/>
      </rPr>
      <t>固定資産税に関する調</t>
    </r>
    <r>
      <rPr>
        <sz val="10"/>
        <color auto="1"/>
        <rFont val="平成角ゴシック"/>
      </rPr>
      <t>　‥‥‥‥‥‥‥‥‥‥‥‥‥‥‥‥‥‥‥‥‥‥‥‥</t>
    </r>
  </si>
  <si>
    <r>
      <t>（9/30以前）</t>
    </r>
    <r>
      <rPr>
        <sz val="11"/>
        <color auto="1"/>
        <rFont val="ＭＳ Ｐゴシック"/>
      </rPr>
      <t>6,122 円</t>
    </r>
    <r>
      <rPr>
        <sz val="10"/>
        <color auto="1"/>
        <rFont val="ＭＳ Ｐゴシック"/>
      </rPr>
      <t xml:space="preserve">
（10/1以後）</t>
    </r>
    <r>
      <rPr>
        <sz val="11"/>
        <color auto="1"/>
        <rFont val="ＭＳ Ｐゴシック"/>
      </rPr>
      <t>6,552 円</t>
    </r>
  </si>
  <si>
    <t>１．納税義務者数調　‥‥‥‥‥‥‥‥‥‥‥‥‥‥‥‥‥‥‥‥‥‥‥‥‥</t>
  </si>
  <si>
    <t>副主幹</t>
    <rPh sb="0" eb="3">
      <t>フクシュカン</t>
    </rPh>
    <phoneticPr fontId="19"/>
  </si>
  <si>
    <t>　本市域は、東西10.9キロメートル、南北16.6キロメートルで、総面積は、109.44平方キロメートルとなっており、県土面積の 約2.6パーセントを占めています。</t>
  </si>
  <si>
    <t>３．土地に関する調　‥‥‥‥‥‥‥‥‥‥‥‥‥‥‥‥‥‥‥‥‥‥‥‥‥</t>
  </si>
  <si>
    <r>
      <t>○</t>
    </r>
    <r>
      <rPr>
        <sz val="10"/>
        <color auto="1"/>
        <rFont val="Times New Roman"/>
      </rPr>
      <t xml:space="preserve">    </t>
    </r>
    <r>
      <rPr>
        <b/>
        <sz val="10"/>
        <color auto="1"/>
        <rFont val="平成角ゴシック"/>
      </rPr>
      <t>徴税に関する調</t>
    </r>
    <r>
      <rPr>
        <sz val="10"/>
        <color auto="1"/>
        <rFont val="平成角ゴシック"/>
      </rPr>
      <t>　‥‥‥‥‥‥‥‥‥‥‥‥‥‥‥‥‥‥‥‥‥‥‥‥‥‥‥‥</t>
    </r>
  </si>
  <si>
    <t>繰越金</t>
    <rPh sb="0" eb="1">
      <t>クリ</t>
    </rPh>
    <rPh sb="1" eb="2">
      <t>コ</t>
    </rPh>
    <rPh sb="2" eb="3">
      <t>キン</t>
    </rPh>
    <phoneticPr fontId="19"/>
  </si>
  <si>
    <t>２．納付区分状況　‥‥‥‥‥‥‥‥‥‥‥‥‥‥‥‥‥‥‥‥‥‥‥‥‥‥‥</t>
    <rPh sb="2" eb="4">
      <t>ノウフ</t>
    </rPh>
    <rPh sb="4" eb="6">
      <t>クブン</t>
    </rPh>
    <rPh sb="6" eb="8">
      <t>ジョウキョウ</t>
    </rPh>
    <phoneticPr fontId="19"/>
  </si>
  <si>
    <t>４．家屋に関する調　‥‥‥‥‥‥‥‥‥‥‥‥‥‥‥‥‥‥‥‥‥‥‥‥‥</t>
  </si>
  <si>
    <t>５．償却資産に関する調　‥‥‥‥‥‥‥‥‥‥‥‥‥‥‥‥‥‥‥‥‥‥‥</t>
  </si>
  <si>
    <t>同 左</t>
    <rPh sb="0" eb="1">
      <t>ドウ</t>
    </rPh>
    <rPh sb="2" eb="3">
      <t>ヒダリ</t>
    </rPh>
    <phoneticPr fontId="19"/>
  </si>
  <si>
    <t>２．車種別調定額　‥‥‥‥‥‥‥‥‥‥‥‥‥‥‥‥‥‥‥‥‥‥‥‥‥‥‥‥‥‥‥</t>
  </si>
  <si>
    <t>議会事務局
企画管理部
財務管理部
市民生活部
福祉保健部
会計管理者
教育委員会
監査委員事務局</t>
    <rPh sb="0" eb="2">
      <t>ギカイ</t>
    </rPh>
    <rPh sb="2" eb="5">
      <t>ジムキョク</t>
    </rPh>
    <rPh sb="6" eb="8">
      <t>キカク</t>
    </rPh>
    <rPh sb="8" eb="11">
      <t>カンリブ</t>
    </rPh>
    <rPh sb="12" eb="14">
      <t>ザイム</t>
    </rPh>
    <rPh sb="14" eb="16">
      <t>カンリ</t>
    </rPh>
    <rPh sb="16" eb="17">
      <t>ブ</t>
    </rPh>
    <rPh sb="18" eb="20">
      <t>シミン</t>
    </rPh>
    <rPh sb="20" eb="22">
      <t>セイカツ</t>
    </rPh>
    <rPh sb="22" eb="23">
      <t>ブ</t>
    </rPh>
    <rPh sb="24" eb="26">
      <t>フクシ</t>
    </rPh>
    <rPh sb="26" eb="28">
      <t>ホケン</t>
    </rPh>
    <rPh sb="28" eb="29">
      <t>ブ</t>
    </rPh>
    <rPh sb="30" eb="32">
      <t>カイケイ</t>
    </rPh>
    <rPh sb="32" eb="35">
      <t>カンリシャ</t>
    </rPh>
    <rPh sb="36" eb="38">
      <t>キョウイク</t>
    </rPh>
    <rPh sb="38" eb="41">
      <t>イインカイ</t>
    </rPh>
    <rPh sb="42" eb="44">
      <t>カンサ</t>
    </rPh>
    <rPh sb="44" eb="46">
      <t>イイン</t>
    </rPh>
    <rPh sb="46" eb="49">
      <t>ジムキョク</t>
    </rPh>
    <phoneticPr fontId="19"/>
  </si>
  <si>
    <t>３．督促状発布件数</t>
    <rPh sb="2" eb="4">
      <t>トクソク</t>
    </rPh>
    <rPh sb="4" eb="5">
      <t>ジョウ</t>
    </rPh>
    <rPh sb="5" eb="6">
      <t>ハツ</t>
    </rPh>
    <rPh sb="6" eb="7">
      <t>フ</t>
    </rPh>
    <rPh sb="7" eb="9">
      <t>ケンスウ</t>
    </rPh>
    <phoneticPr fontId="19"/>
  </si>
  <si>
    <t>税率：1,000本当たり</t>
    <rPh sb="0" eb="2">
      <t>ゼイリツ</t>
    </rPh>
    <rPh sb="8" eb="9">
      <t>ホン</t>
    </rPh>
    <rPh sb="9" eb="10">
      <t>ア</t>
    </rPh>
    <phoneticPr fontId="19"/>
  </si>
  <si>
    <t>４．入湯税に関する調　‥‥‥‥‥‥‥‥‥‥‥‥‥‥‥‥‥‥‥‥‥‥‥‥‥‥‥‥</t>
  </si>
  <si>
    <t>上下水道部</t>
    <rPh sb="0" eb="2">
      <t>ジョウゲ</t>
    </rPh>
    <rPh sb="2" eb="4">
      <t>スイドウ</t>
    </rPh>
    <rPh sb="4" eb="5">
      <t>ブ</t>
    </rPh>
    <phoneticPr fontId="19"/>
  </si>
  <si>
    <t>対予算</t>
    <rPh sb="0" eb="1">
      <t>タイ</t>
    </rPh>
    <rPh sb="1" eb="3">
      <t>ヨサン</t>
    </rPh>
    <phoneticPr fontId="19"/>
  </si>
  <si>
    <t>　400,000
　480,000※1</t>
  </si>
  <si>
    <t xml:space="preserve"> 上記以外　※１</t>
    <rPh sb="1" eb="3">
      <t>ジョウキ</t>
    </rPh>
    <rPh sb="3" eb="5">
      <t>イガイ</t>
    </rPh>
    <phoneticPr fontId="19"/>
  </si>
  <si>
    <t>筆　　数</t>
    <rPh sb="0" eb="1">
      <t>フデ</t>
    </rPh>
    <rPh sb="3" eb="4">
      <t>カズ</t>
    </rPh>
    <phoneticPr fontId="19"/>
  </si>
  <si>
    <t>　市域は、庄川、神通川の土砂のたい積によって形成された三角州状の低平な地形からなる平野部と丘陵地で構成されており、四季折々において、彩り豊かな自然がみられます。</t>
  </si>
  <si>
    <t>課税標準額の段階</t>
    <rPh sb="0" eb="2">
      <t>カゼイ</t>
    </rPh>
    <rPh sb="2" eb="4">
      <t>ヒョウジュン</t>
    </rPh>
    <rPh sb="4" eb="5">
      <t>ガク</t>
    </rPh>
    <rPh sb="6" eb="8">
      <t>ダンカイ</t>
    </rPh>
    <phoneticPr fontId="19"/>
  </si>
  <si>
    <t>４．不納欠損状況　‥‥‥‥‥‥‥‥‥‥‥‥‥‥‥‥‥‥‥‥‥‥‥‥‥‥‥</t>
  </si>
  <si>
    <t>市たばこ税</t>
    <rPh sb="0" eb="1">
      <t>シ</t>
    </rPh>
    <rPh sb="4" eb="5">
      <t>ゼイ</t>
    </rPh>
    <phoneticPr fontId="19"/>
  </si>
  <si>
    <t>法定免税点
未満のもの</t>
    <rPh sb="0" eb="2">
      <t>ホウテイ</t>
    </rPh>
    <rPh sb="2" eb="4">
      <t>メンゼイ</t>
    </rPh>
    <rPh sb="4" eb="5">
      <t>テン</t>
    </rPh>
    <rPh sb="6" eb="8">
      <t>ミマン</t>
    </rPh>
    <phoneticPr fontId="19"/>
  </si>
  <si>
    <t>射水市の概要</t>
    <rPh sb="0" eb="2">
      <t>イミズ</t>
    </rPh>
    <rPh sb="2" eb="3">
      <t>シ</t>
    </rPh>
    <rPh sb="4" eb="6">
      <t>ガイヨウ</t>
    </rPh>
    <phoneticPr fontId="19"/>
  </si>
  <si>
    <r>
      <t>　　　　　</t>
    </r>
    <r>
      <rPr>
        <sz val="10"/>
        <color auto="1"/>
        <rFont val="ＭＳ Ｐゴシック"/>
      </rPr>
      <t>年 度</t>
    </r>
    <r>
      <rPr>
        <sz val="10"/>
        <color auto="1"/>
        <rFont val="ＭＳ ゴシック"/>
      </rPr>
      <t xml:space="preserve">
　</t>
    </r>
    <r>
      <rPr>
        <sz val="10"/>
        <color auto="1"/>
        <rFont val="ＭＳ Ｐゴシック"/>
      </rPr>
      <t>区 分</t>
    </r>
    <rPh sb="5" eb="6">
      <t>ネン</t>
    </rPh>
    <rPh sb="7" eb="8">
      <t>ド</t>
    </rPh>
    <rPh sb="11" eb="12">
      <t>ク</t>
    </rPh>
    <rPh sb="13" eb="14">
      <t>フン</t>
    </rPh>
    <phoneticPr fontId="19"/>
  </si>
  <si>
    <t>土　　　　　地</t>
    <rPh sb="0" eb="1">
      <t>ツチ</t>
    </rPh>
    <rPh sb="6" eb="7">
      <t>チ</t>
    </rPh>
    <phoneticPr fontId="19"/>
  </si>
  <si>
    <t>１．納税義務者数調</t>
    <rPh sb="2" eb="4">
      <t>ノウゼイ</t>
    </rPh>
    <rPh sb="4" eb="7">
      <t>ギムシャ</t>
    </rPh>
    <rPh sb="7" eb="8">
      <t>スウ</t>
    </rPh>
    <rPh sb="8" eb="9">
      <t>シラ</t>
    </rPh>
    <phoneticPr fontId="19"/>
  </si>
  <si>
    <t>歳出合計</t>
    <rPh sb="0" eb="2">
      <t>サイシュツ</t>
    </rPh>
    <rPh sb="2" eb="4">
      <t>ゴウケイ</t>
    </rPh>
    <phoneticPr fontId="19"/>
  </si>
  <si>
    <t>　本市は、富山県のほぼ中央に位置しており、北側は富山湾に面し、東側は富山市、西側は高岡市に隣接しています。</t>
    <rPh sb="22" eb="23">
      <t>ガワ</t>
    </rPh>
    <rPh sb="32" eb="33">
      <t>ガワ</t>
    </rPh>
    <rPh sb="39" eb="40">
      <t>ガワ</t>
    </rPh>
    <phoneticPr fontId="19"/>
  </si>
  <si>
    <t>　また、日本海側のほぼ中央に位置し、国際拠点港湾である伏木富山港新湊地区（富山新港）や北陸自動車道小杉インターチェンジを有していることから、環日本海交流の拠点として、360度の交流・連携を可能とする優位性を持っています。</t>
    <rPh sb="18" eb="20">
      <t>コクサイ</t>
    </rPh>
    <rPh sb="20" eb="22">
      <t>キョテン</t>
    </rPh>
    <phoneticPr fontId="19"/>
  </si>
  <si>
    <t>令和２年度</t>
    <rPh sb="0" eb="2">
      <t>レイワ</t>
    </rPh>
    <phoneticPr fontId="19"/>
  </si>
  <si>
    <t>人口</t>
    <rPh sb="0" eb="2">
      <t>ジンコウ</t>
    </rPh>
    <phoneticPr fontId="19"/>
  </si>
  <si>
    <t>滞納繰越分</t>
    <rPh sb="0" eb="2">
      <t>タイノウ</t>
    </rPh>
    <rPh sb="2" eb="4">
      <t>クリコシ</t>
    </rPh>
    <rPh sb="4" eb="5">
      <t>ブン</t>
    </rPh>
    <phoneticPr fontId="19"/>
  </si>
  <si>
    <t>人口
増減</t>
    <rPh sb="0" eb="2">
      <t>ジンコウ</t>
    </rPh>
    <rPh sb="3" eb="5">
      <t>ゾウゲン</t>
    </rPh>
    <phoneticPr fontId="19"/>
  </si>
  <si>
    <t>世帯数</t>
    <rPh sb="0" eb="3">
      <t>セタイスウ</t>
    </rPh>
    <phoneticPr fontId="19"/>
  </si>
  <si>
    <t>平均価格</t>
  </si>
  <si>
    <t>女</t>
    <rPh sb="0" eb="1">
      <t>オンナ</t>
    </rPh>
    <phoneticPr fontId="19"/>
  </si>
  <si>
    <t>分担金及び負担金</t>
    <rPh sb="0" eb="3">
      <t>ブンタンキン</t>
    </rPh>
    <rPh sb="3" eb="4">
      <t>オヨ</t>
    </rPh>
    <rPh sb="5" eb="8">
      <t>フタンキン</t>
    </rPh>
    <phoneticPr fontId="19"/>
  </si>
  <si>
    <t>資本金等が1億円超～10億円以下で</t>
    <rPh sb="0" eb="3">
      <t>シホンキン</t>
    </rPh>
    <rPh sb="3" eb="4">
      <t>トウ</t>
    </rPh>
    <rPh sb="7" eb="8">
      <t>エン</t>
    </rPh>
    <rPh sb="13" eb="14">
      <t>エン</t>
    </rPh>
    <phoneticPr fontId="19"/>
  </si>
  <si>
    <t>〒 939-0294　
　 射水市新開発410番地1
　 TEL　0766‐51‐6600（代表）</t>
    <rPh sb="17" eb="20">
      <t>シンカイハツ</t>
    </rPh>
    <rPh sb="46" eb="48">
      <t>ダイヒョウ</t>
    </rPh>
    <phoneticPr fontId="19"/>
  </si>
  <si>
    <t>射水市役所
（本庁舎）</t>
    <rPh sb="0" eb="2">
      <t>イミズ</t>
    </rPh>
    <rPh sb="2" eb="3">
      <t>シ</t>
    </rPh>
    <rPh sb="3" eb="5">
      <t>ヤクショ</t>
    </rPh>
    <rPh sb="7" eb="10">
      <t>ホンチョウシャ</t>
    </rPh>
    <phoneticPr fontId="19"/>
  </si>
  <si>
    <t>計</t>
    <rPh sb="0" eb="1">
      <t>ケイ</t>
    </rPh>
    <phoneticPr fontId="19"/>
  </si>
  <si>
    <t>平成20年</t>
    <rPh sb="0" eb="2">
      <t>ヘイセイ</t>
    </rPh>
    <rPh sb="4" eb="5">
      <t>ネン</t>
    </rPh>
    <phoneticPr fontId="19"/>
  </si>
  <si>
    <t>７．各庁舎のご案内</t>
  </si>
  <si>
    <t>株式等譲渡所得割交付金</t>
    <rPh sb="0" eb="2">
      <t>カブシキ</t>
    </rPh>
    <rPh sb="2" eb="3">
      <t>トウ</t>
    </rPh>
    <rPh sb="3" eb="5">
      <t>ジョウト</t>
    </rPh>
    <rPh sb="5" eb="7">
      <t>ショトク</t>
    </rPh>
    <rPh sb="7" eb="8">
      <t>ワリ</t>
    </rPh>
    <rPh sb="8" eb="11">
      <t>コウフキン</t>
    </rPh>
    <phoneticPr fontId="19"/>
  </si>
  <si>
    <t xml:space="preserve">    １８０，０００ 円</t>
    <rPh sb="12" eb="13">
      <t>エン</t>
    </rPh>
    <phoneticPr fontId="19"/>
  </si>
  <si>
    <t xml:space="preserve"> 資料：市町村たばこ税に関する調</t>
    <rPh sb="1" eb="3">
      <t>シリョウ</t>
    </rPh>
    <rPh sb="4" eb="7">
      <t>シチョウソン</t>
    </rPh>
    <rPh sb="10" eb="11">
      <t>ゼイ</t>
    </rPh>
    <rPh sb="12" eb="13">
      <t>カン</t>
    </rPh>
    <rPh sb="15" eb="16">
      <t>シラベ</t>
    </rPh>
    <phoneticPr fontId="19"/>
  </si>
  <si>
    <r>
      <t>4,600</t>
    </r>
    <r>
      <rPr>
        <sz val="6"/>
        <color auto="1"/>
        <rFont val="ＭＳ Ｐゴシック"/>
      </rPr>
      <t xml:space="preserve"> </t>
    </r>
    <r>
      <rPr>
        <sz val="9"/>
        <color auto="1"/>
        <rFont val="ＭＳ Ｐゴシック"/>
      </rPr>
      <t>円</t>
    </r>
    <rPh sb="6" eb="7">
      <t>エン</t>
    </rPh>
    <phoneticPr fontId="19"/>
  </si>
  <si>
    <t>９．法人市民税調定額</t>
  </si>
  <si>
    <t>平成21年</t>
    <rPh sb="0" eb="2">
      <t>ヘイセイ</t>
    </rPh>
    <rPh sb="4" eb="5">
      <t>ネン</t>
    </rPh>
    <phoneticPr fontId="19"/>
  </si>
  <si>
    <t>平成23年</t>
    <rPh sb="0" eb="2">
      <t>ヘイセイ</t>
    </rPh>
    <rPh sb="4" eb="5">
      <t>ネン</t>
    </rPh>
    <phoneticPr fontId="19"/>
  </si>
  <si>
    <t>平成24年</t>
    <rPh sb="0" eb="2">
      <t>ヘイセイ</t>
    </rPh>
    <rPh sb="4" eb="5">
      <t>ネン</t>
    </rPh>
    <phoneticPr fontId="19"/>
  </si>
  <si>
    <t>土　　　　地</t>
    <rPh sb="0" eb="1">
      <t>ツチ</t>
    </rPh>
    <rPh sb="5" eb="6">
      <t>チ</t>
    </rPh>
    <phoneticPr fontId="19"/>
  </si>
  <si>
    <t>平成25年</t>
    <rPh sb="0" eb="2">
      <t>ヘイセイ</t>
    </rPh>
    <rPh sb="4" eb="5">
      <t>ネン</t>
    </rPh>
    <phoneticPr fontId="19"/>
  </si>
  <si>
    <t>工具・器具
及び備品</t>
    <rPh sb="0" eb="2">
      <t>コウグ</t>
    </rPh>
    <rPh sb="3" eb="5">
      <t>キグ</t>
    </rPh>
    <rPh sb="6" eb="7">
      <t>オヨ</t>
    </rPh>
    <rPh sb="8" eb="10">
      <t>ビヒン</t>
    </rPh>
    <phoneticPr fontId="19"/>
  </si>
  <si>
    <t>（１）歳入</t>
    <rPh sb="3" eb="5">
      <t>サイニュウ</t>
    </rPh>
    <phoneticPr fontId="19"/>
  </si>
  <si>
    <t>平成26年</t>
    <rPh sb="0" eb="2">
      <t>ヘイセイ</t>
    </rPh>
    <rPh sb="4" eb="5">
      <t>ネン</t>
    </rPh>
    <phoneticPr fontId="19"/>
  </si>
  <si>
    <t>種　別</t>
    <rPh sb="0" eb="1">
      <t>タネ</t>
    </rPh>
    <rPh sb="2" eb="3">
      <t>ベツ</t>
    </rPh>
    <phoneticPr fontId="19"/>
  </si>
  <si>
    <t>平成28年</t>
    <rPh sb="0" eb="2">
      <t>ヘイセイ</t>
    </rPh>
    <rPh sb="4" eb="5">
      <t>ネン</t>
    </rPh>
    <phoneticPr fontId="19"/>
  </si>
  <si>
    <t>令和
３年度</t>
    <rPh sb="0" eb="2">
      <t>レイワ</t>
    </rPh>
    <rPh sb="5" eb="6">
      <t>ド</t>
    </rPh>
    <phoneticPr fontId="19"/>
  </si>
  <si>
    <t>平成30年</t>
    <rPh sb="0" eb="2">
      <t>ヘイセイ</t>
    </rPh>
    <rPh sb="4" eb="5">
      <t>ネン</t>
    </rPh>
    <phoneticPr fontId="19"/>
  </si>
  <si>
    <t>共同住宅
寄 宿 舎</t>
    <rPh sb="0" eb="1">
      <t>トモ</t>
    </rPh>
    <rPh sb="1" eb="2">
      <t>ドウ</t>
    </rPh>
    <rPh sb="2" eb="3">
      <t>ジュウ</t>
    </rPh>
    <rPh sb="3" eb="4">
      <t>タク</t>
    </rPh>
    <rPh sb="5" eb="6">
      <t>ヨセ</t>
    </rPh>
    <rPh sb="7" eb="8">
      <t>ヤド</t>
    </rPh>
    <rPh sb="9" eb="10">
      <t>シャ</t>
    </rPh>
    <phoneticPr fontId="19"/>
  </si>
  <si>
    <t>申告件数</t>
    <rPh sb="0" eb="2">
      <t>シンコク</t>
    </rPh>
    <rPh sb="2" eb="4">
      <t>ケンスウ</t>
    </rPh>
    <phoneticPr fontId="19"/>
  </si>
  <si>
    <t>平成31年(令和元年)</t>
    <rPh sb="0" eb="2">
      <t>ヘイセイ</t>
    </rPh>
    <rPh sb="4" eb="5">
      <t>ネン</t>
    </rPh>
    <rPh sb="6" eb="7">
      <t>レイ</t>
    </rPh>
    <rPh sb="7" eb="8">
      <t>ワ</t>
    </rPh>
    <rPh sb="8" eb="9">
      <t>ガン</t>
    </rPh>
    <rPh sb="9" eb="10">
      <t>ネン</t>
    </rPh>
    <phoneticPr fontId="19"/>
  </si>
  <si>
    <t>営業用</t>
    <rPh sb="0" eb="2">
      <t>エイギョウ</t>
    </rPh>
    <phoneticPr fontId="19"/>
  </si>
  <si>
    <t>産業経済部
都市整備部
農業委員会事務局</t>
    <rPh sb="0" eb="2">
      <t>サンギョウ</t>
    </rPh>
    <rPh sb="2" eb="4">
      <t>ケイザイ</t>
    </rPh>
    <rPh sb="4" eb="5">
      <t>ブ</t>
    </rPh>
    <rPh sb="6" eb="8">
      <t>トシ</t>
    </rPh>
    <rPh sb="8" eb="10">
      <t>セイビ</t>
    </rPh>
    <rPh sb="10" eb="11">
      <t>ブ</t>
    </rPh>
    <rPh sb="12" eb="14">
      <t>ノウギョウ</t>
    </rPh>
    <rPh sb="14" eb="17">
      <t>イインカイ</t>
    </rPh>
    <rPh sb="17" eb="20">
      <t>ジムキョク</t>
    </rPh>
    <phoneticPr fontId="19"/>
  </si>
  <si>
    <t>令和２年</t>
    <rPh sb="0" eb="1">
      <t>レイ</t>
    </rPh>
    <rPh sb="1" eb="2">
      <t>ワ</t>
    </rPh>
    <rPh sb="3" eb="4">
      <t>ネン</t>
    </rPh>
    <phoneticPr fontId="19"/>
  </si>
  <si>
    <t>４号</t>
    <rPh sb="1" eb="2">
      <t>ゴウ</t>
    </rPh>
    <phoneticPr fontId="19"/>
  </si>
  <si>
    <t>令和３年</t>
    <rPh sb="0" eb="1">
      <t>レイ</t>
    </rPh>
    <rPh sb="1" eb="2">
      <t>ワ</t>
    </rPh>
    <rPh sb="3" eb="4">
      <t>ネン</t>
    </rPh>
    <phoneticPr fontId="19"/>
  </si>
  <si>
    <t>令和５年</t>
    <rPh sb="0" eb="1">
      <t>レイ</t>
    </rPh>
    <rPh sb="1" eb="2">
      <t>ワ</t>
    </rPh>
    <rPh sb="3" eb="4">
      <t>ネン</t>
    </rPh>
    <phoneticPr fontId="19"/>
  </si>
  <si>
    <t>災害復旧費</t>
    <rPh sb="0" eb="2">
      <t>サイガイ</t>
    </rPh>
    <rPh sb="2" eb="4">
      <t>フッキュウ</t>
    </rPh>
    <rPh sb="4" eb="5">
      <t>ヒ</t>
    </rPh>
    <phoneticPr fontId="19"/>
  </si>
  <si>
    <t>１．令和５年度一般会計予算（当初予算）</t>
    <rPh sb="2" eb="3">
      <t>レイ</t>
    </rPh>
    <rPh sb="3" eb="4">
      <t>ワ</t>
    </rPh>
    <rPh sb="5" eb="7">
      <t>ネンド</t>
    </rPh>
    <rPh sb="7" eb="9">
      <t>イッパン</t>
    </rPh>
    <rPh sb="9" eb="11">
      <t>カイケイ</t>
    </rPh>
    <rPh sb="11" eb="13">
      <t>ヨサン</t>
    </rPh>
    <rPh sb="14" eb="16">
      <t>トウショ</t>
    </rPh>
    <rPh sb="16" eb="18">
      <t>ヨサン</t>
    </rPh>
    <phoneticPr fontId="19"/>
  </si>
  <si>
    <t>資料：人口世帯数統計表（外国人を含む）</t>
    <rPh sb="0" eb="2">
      <t>シリョウ</t>
    </rPh>
    <rPh sb="3" eb="5">
      <t>ジンコウ</t>
    </rPh>
    <rPh sb="5" eb="8">
      <t>セタイスウ</t>
    </rPh>
    <rPh sb="8" eb="11">
      <t>トウケイヒョウ</t>
    </rPh>
    <rPh sb="12" eb="14">
      <t>ガイコク</t>
    </rPh>
    <rPh sb="14" eb="15">
      <t>ジン</t>
    </rPh>
    <rPh sb="16" eb="17">
      <t>フク</t>
    </rPh>
    <phoneticPr fontId="19"/>
  </si>
  <si>
    <t>従業者数50人超</t>
    <rPh sb="6" eb="7">
      <t>ニン</t>
    </rPh>
    <rPh sb="7" eb="8">
      <t>チョウ</t>
    </rPh>
    <phoneticPr fontId="19"/>
  </si>
  <si>
    <t>そ　の　他</t>
    <rPh sb="4" eb="5">
      <t>タ</t>
    </rPh>
    <phoneticPr fontId="19"/>
  </si>
  <si>
    <t>４．市章について</t>
  </si>
  <si>
    <t>前年対比</t>
    <rPh sb="0" eb="1">
      <t>マエ</t>
    </rPh>
    <rPh sb="1" eb="2">
      <t>トシ</t>
    </rPh>
    <rPh sb="2" eb="3">
      <t>タイ</t>
    </rPh>
    <rPh sb="3" eb="4">
      <t>ヒ</t>
    </rPh>
    <phoneticPr fontId="19"/>
  </si>
  <si>
    <t xml:space="preserve">　射水市の市章は、射水の頭文字「い」の字のデザイン化
したもので、輝く日本海を表現しています。
　射水市誕生にあわせて、一般から募集を行い、
　(1)射水の「い」をベースに水滴をイメージできる。
　(2)循環するイメージの中で持続可能な発展性が見て取れる。　
　以上により、このデザインが選考されました。
</t>
    <rPh sb="132" eb="134">
      <t>イジョウ</t>
    </rPh>
    <phoneticPr fontId="19"/>
  </si>
  <si>
    <t>総務費</t>
    <rPh sb="0" eb="2">
      <t>ソウム</t>
    </rPh>
    <rPh sb="2" eb="3">
      <t>ヒ</t>
    </rPh>
    <phoneticPr fontId="19"/>
  </si>
  <si>
    <t>決算額前年比</t>
    <rPh sb="0" eb="2">
      <t>ケッサン</t>
    </rPh>
    <rPh sb="2" eb="3">
      <t>ガク</t>
    </rPh>
    <rPh sb="3" eb="5">
      <t>ゼンネン</t>
    </rPh>
    <rPh sb="5" eb="6">
      <t>ヒ</t>
    </rPh>
    <phoneticPr fontId="19"/>
  </si>
  <si>
    <t>５．「射水」の地名について</t>
  </si>
  <si>
    <t>ゴルフ場利用税交付金</t>
    <rPh sb="3" eb="4">
      <t>バ</t>
    </rPh>
    <rPh sb="4" eb="6">
      <t>リヨウ</t>
    </rPh>
    <rPh sb="6" eb="7">
      <t>ゼイ</t>
    </rPh>
    <rPh sb="7" eb="10">
      <t>コウフキン</t>
    </rPh>
    <phoneticPr fontId="19"/>
  </si>
  <si>
    <t>　市　民　税</t>
    <rPh sb="1" eb="2">
      <t>シ</t>
    </rPh>
    <rPh sb="3" eb="4">
      <t>タミ</t>
    </rPh>
    <rPh sb="5" eb="6">
      <t>ゼイ</t>
    </rPh>
    <phoneticPr fontId="19"/>
  </si>
  <si>
    <t xml:space="preserve">　「射水」の地名は、古くから書物や地図にその名が記されるなど、長い歴史
を持つ由緒ある名前です。
</t>
  </si>
  <si>
    <t>円</t>
    <rPh sb="0" eb="1">
      <t>エン</t>
    </rPh>
    <phoneticPr fontId="19"/>
  </si>
  <si>
    <t>区　分</t>
    <rPh sb="0" eb="1">
      <t>ク</t>
    </rPh>
    <rPh sb="2" eb="3">
      <t>ブン</t>
    </rPh>
    <phoneticPr fontId="19"/>
  </si>
  <si>
    <t>調　　定　　額</t>
    <rPh sb="0" eb="1">
      <t>チョウ</t>
    </rPh>
    <rPh sb="3" eb="4">
      <t>テイ</t>
    </rPh>
    <rPh sb="6" eb="7">
      <t>ガク</t>
    </rPh>
    <phoneticPr fontId="19"/>
  </si>
  <si>
    <t xml:space="preserve"> ※ 人口及び世帯数は、人口統計表（４月１日現在）に基づく</t>
    <rPh sb="3" eb="5">
      <t>ジンコウ</t>
    </rPh>
    <rPh sb="5" eb="6">
      <t>オヨ</t>
    </rPh>
    <rPh sb="7" eb="10">
      <t>セタイスウ</t>
    </rPh>
    <rPh sb="12" eb="14">
      <t>ジンコウ</t>
    </rPh>
    <rPh sb="14" eb="17">
      <t>トウケイヒョウ</t>
    </rPh>
    <rPh sb="19" eb="20">
      <t>ガツ</t>
    </rPh>
    <rPh sb="21" eb="22">
      <t>ニチ</t>
    </rPh>
    <rPh sb="22" eb="24">
      <t>ゲンザイ</t>
    </rPh>
    <rPh sb="26" eb="27">
      <t>モト</t>
    </rPh>
    <phoneticPr fontId="19"/>
  </si>
  <si>
    <t>　射水市は、富山県を代表する大河である神通川・庄川の間に広がる射水平野の大部分を占めています。射水平野は中小の河川や地下水に恵まれた土地として古くから栄えてきました。古代の人々は、水の湧出をあらわす言葉「イ」・「ミズ」にちなみ、この地を「イミズ」と呼んだと考えられます。</t>
  </si>
  <si>
    <t>　平安時代に完成したとされている地方の豪族などの系図をまとめた書物『先代旧事本紀（せんだいくじほんぎ）』に、伊弥頭（イミズ）という行政区域を支配した豪族「伊弥頭国造（いみづのくにみやつこ）」がいたと記されています。</t>
  </si>
  <si>
    <t>高齢者医療係</t>
  </si>
  <si>
    <t>　固定資産税</t>
    <rPh sb="1" eb="3">
      <t>コテイ</t>
    </rPh>
    <rPh sb="3" eb="6">
      <t>シサンゼイ</t>
    </rPh>
    <phoneticPr fontId="19"/>
  </si>
  <si>
    <t>　漢字の「射水」という地名は、奈良時代から使われ始めました。当時の様子を伝える歴史書『続日本紀（しょくにほんぎ）』によると、７１３年に朝廷が「畿内（近畿地方）・七道（北陸道を含む地方）諸国・郡・郷の名前を縁起の良い字に改めよ」との命令を出したといいます。この命令が出されたころ、それまで「伊弥頭」・「伊美都」などさまざまだった地名表記が「射水」に統一されたと考えられています。</t>
    <rPh sb="46" eb="47">
      <t>キ</t>
    </rPh>
    <phoneticPr fontId="19"/>
  </si>
  <si>
    <t>　なお、奈良時代の射水郡の範囲は現在の射水市域以外に、高岡市と氷見市の大部分と、富山市の一部を含んでいました。</t>
  </si>
  <si>
    <t>個　人</t>
    <rPh sb="0" eb="1">
      <t>コ</t>
    </rPh>
    <rPh sb="2" eb="3">
      <t>ヒト</t>
    </rPh>
    <phoneticPr fontId="19"/>
  </si>
  <si>
    <t>旅　　館
料　　亭
ホ テ ル</t>
    <rPh sb="0" eb="1">
      <t>タビ</t>
    </rPh>
    <rPh sb="3" eb="4">
      <t>カン</t>
    </rPh>
    <rPh sb="5" eb="6">
      <t>リョウ</t>
    </rPh>
    <rPh sb="8" eb="9">
      <t>テイ</t>
    </rPh>
    <phoneticPr fontId="19"/>
  </si>
  <si>
    <t>６．税務関係課組織機構及び職員数</t>
    <rPh sb="2" eb="4">
      <t>ゼイム</t>
    </rPh>
    <rPh sb="4" eb="6">
      <t>カンケイ</t>
    </rPh>
    <rPh sb="6" eb="7">
      <t>カ</t>
    </rPh>
    <rPh sb="7" eb="9">
      <t>ソシキ</t>
    </rPh>
    <rPh sb="9" eb="11">
      <t>キコウ</t>
    </rPh>
    <rPh sb="11" eb="12">
      <t>オヨ</t>
    </rPh>
    <rPh sb="13" eb="16">
      <t>ショクインスウ</t>
    </rPh>
    <phoneticPr fontId="19"/>
  </si>
  <si>
    <t>　２，０００ 円</t>
    <rPh sb="7" eb="8">
      <t>エン</t>
    </rPh>
    <phoneticPr fontId="19"/>
  </si>
  <si>
    <t>納税義務者
１人当り</t>
    <rPh sb="0" eb="2">
      <t>ノウゼイ</t>
    </rPh>
    <rPh sb="2" eb="4">
      <t>ギム</t>
    </rPh>
    <rPh sb="4" eb="5">
      <t>シャ</t>
    </rPh>
    <rPh sb="6" eb="8">
      <t>ヒトリ</t>
    </rPh>
    <rPh sb="8" eb="9">
      <t>ア</t>
    </rPh>
    <phoneticPr fontId="19"/>
  </si>
  <si>
    <t>　６．０ ％</t>
  </si>
  <si>
    <t>※　（　）は兼務</t>
    <rPh sb="6" eb="8">
      <t>ケンム</t>
    </rPh>
    <phoneticPr fontId="19"/>
  </si>
  <si>
    <t>株  式  等  譲  渡</t>
    <rPh sb="0" eb="1">
      <t>カブ</t>
    </rPh>
    <rPh sb="3" eb="4">
      <t>シキ</t>
    </rPh>
    <rPh sb="6" eb="7">
      <t>トウ</t>
    </rPh>
    <rPh sb="9" eb="10">
      <t>ユズル</t>
    </rPh>
    <rPh sb="12" eb="13">
      <t>ワタリ</t>
    </rPh>
    <phoneticPr fontId="19"/>
  </si>
  <si>
    <t>（令和５年４月１日現在）</t>
    <rPh sb="1" eb="3">
      <t>レイワ</t>
    </rPh>
    <rPh sb="4" eb="5">
      <t>ネン</t>
    </rPh>
    <rPh sb="6" eb="7">
      <t>ガツ</t>
    </rPh>
    <rPh sb="8" eb="11">
      <t>ニチゲンザイ</t>
    </rPh>
    <phoneticPr fontId="19"/>
  </si>
  <si>
    <t>　　 区分
 年度</t>
    <rPh sb="3" eb="5">
      <t>クブン</t>
    </rPh>
    <rPh sb="8" eb="10">
      <t>ネンド</t>
    </rPh>
    <phoneticPr fontId="19"/>
  </si>
  <si>
    <t>課長</t>
    <rPh sb="0" eb="2">
      <t>カチョウ</t>
    </rPh>
    <phoneticPr fontId="19"/>
  </si>
  <si>
    <t>世帯</t>
    <rPh sb="0" eb="2">
      <t>セタイ</t>
    </rPh>
    <phoneticPr fontId="19"/>
  </si>
  <si>
    <t>主幹</t>
    <rPh sb="0" eb="2">
      <t>シュカン</t>
    </rPh>
    <phoneticPr fontId="19"/>
  </si>
  <si>
    <t>令
和
５
年
度</t>
    <rPh sb="0" eb="1">
      <t>レイ</t>
    </rPh>
    <rPh sb="2" eb="3">
      <t>ワ</t>
    </rPh>
    <rPh sb="6" eb="7">
      <t>トシ</t>
    </rPh>
    <rPh sb="8" eb="9">
      <t>タビ</t>
    </rPh>
    <phoneticPr fontId="19"/>
  </si>
  <si>
    <t>　２輪の小型自動車（250㏄超）</t>
    <rPh sb="1" eb="3">
      <t>ニリン</t>
    </rPh>
    <rPh sb="4" eb="6">
      <t>コガタ</t>
    </rPh>
    <rPh sb="6" eb="9">
      <t>ジドウシャ</t>
    </rPh>
    <rPh sb="14" eb="15">
      <t>チョウ</t>
    </rPh>
    <phoneticPr fontId="19"/>
  </si>
  <si>
    <t>課長補佐</t>
    <rPh sb="0" eb="2">
      <t>カチョウ</t>
    </rPh>
    <rPh sb="2" eb="4">
      <t>ホサ</t>
    </rPh>
    <phoneticPr fontId="19"/>
  </si>
  <si>
    <t>令和４年度</t>
    <rPh sb="0" eb="2">
      <t>レイワ</t>
    </rPh>
    <rPh sb="4" eb="5">
      <t>ガンネン</t>
    </rPh>
    <phoneticPr fontId="19"/>
  </si>
  <si>
    <t>係長</t>
    <rPh sb="0" eb="2">
      <t>カカリチョウ</t>
    </rPh>
    <phoneticPr fontId="19"/>
  </si>
  <si>
    <t>主査</t>
    <rPh sb="0" eb="2">
      <t>シュサ</t>
    </rPh>
    <phoneticPr fontId="19"/>
  </si>
  <si>
    <r>
      <t>8,200</t>
    </r>
    <r>
      <rPr>
        <sz val="6"/>
        <color auto="1"/>
        <rFont val="ＭＳ Ｐゴシック"/>
      </rPr>
      <t xml:space="preserve"> </t>
    </r>
    <r>
      <rPr>
        <sz val="9"/>
        <color auto="1"/>
        <rFont val="ＭＳ Ｐゴシック"/>
      </rPr>
      <t>円</t>
    </r>
    <rPh sb="6" eb="7">
      <t>エン</t>
    </rPh>
    <phoneticPr fontId="19"/>
  </si>
  <si>
    <t>自家用</t>
  </si>
  <si>
    <t>主任</t>
    <rPh sb="0" eb="2">
      <t>シュニン</t>
    </rPh>
    <phoneticPr fontId="19"/>
  </si>
  <si>
    <t>主事</t>
    <rPh sb="0" eb="2">
      <t>シュジ</t>
    </rPh>
    <phoneticPr fontId="19"/>
  </si>
  <si>
    <r>
      <t>3,100</t>
    </r>
    <r>
      <rPr>
        <sz val="6"/>
        <color auto="1"/>
        <rFont val="ＭＳ Ｐゴシック"/>
      </rPr>
      <t xml:space="preserve"> </t>
    </r>
    <r>
      <rPr>
        <sz val="9"/>
        <color auto="1"/>
        <rFont val="ＭＳ Ｐゴシック"/>
      </rPr>
      <t>円</t>
    </r>
    <rPh sb="6" eb="7">
      <t>エン</t>
    </rPh>
    <phoneticPr fontId="19"/>
  </si>
  <si>
    <t>大島分庁舎</t>
    <rPh sb="2" eb="3">
      <t>ブン</t>
    </rPh>
    <phoneticPr fontId="19"/>
  </si>
  <si>
    <t>介　護　分</t>
    <rPh sb="0" eb="1">
      <t>スケ</t>
    </rPh>
    <rPh sb="2" eb="3">
      <t>ユズル</t>
    </rPh>
    <rPh sb="4" eb="5">
      <t>ブン</t>
    </rPh>
    <phoneticPr fontId="19"/>
  </si>
  <si>
    <t>財務管理部</t>
    <rPh sb="0" eb="2">
      <t>ザイム</t>
    </rPh>
    <rPh sb="2" eb="4">
      <t>カンリ</t>
    </rPh>
    <rPh sb="4" eb="5">
      <t>ブ</t>
    </rPh>
    <phoneticPr fontId="19"/>
  </si>
  <si>
    <t>市民税係</t>
  </si>
  <si>
    <t>〒 934-0048　
　 射水市布目1番地</t>
  </si>
  <si>
    <t>不納欠損額</t>
    <rPh sb="0" eb="2">
      <t>フノウ</t>
    </rPh>
    <rPh sb="2" eb="4">
      <t>ケッソン</t>
    </rPh>
    <rPh sb="4" eb="5">
      <t>ガク</t>
    </rPh>
    <phoneticPr fontId="19"/>
  </si>
  <si>
    <r>
      <t>納</t>
    </r>
    <r>
      <rPr>
        <sz val="11"/>
        <color auto="1"/>
        <rFont val="ＭＳ Ｐゴシック"/>
      </rPr>
      <t xml:space="preserve">税義務者数           </t>
    </r>
    <r>
      <rPr>
        <sz val="9"/>
        <color auto="1"/>
        <rFont val="ＭＳ Ｐゴシック"/>
      </rPr>
      <t xml:space="preserve"> </t>
    </r>
    <rPh sb="0" eb="2">
      <t>ノウゼイ</t>
    </rPh>
    <rPh sb="2" eb="4">
      <t>ギム</t>
    </rPh>
    <rPh sb="4" eb="5">
      <t>シャ</t>
    </rPh>
    <rPh sb="5" eb="6">
      <t>スウ</t>
    </rPh>
    <phoneticPr fontId="19"/>
  </si>
  <si>
    <t>　</t>
  </si>
  <si>
    <t>その他の事業
を主とする人</t>
    <rPh sb="2" eb="3">
      <t>タ</t>
    </rPh>
    <rPh sb="4" eb="5">
      <t>ジ</t>
    </rPh>
    <rPh sb="5" eb="6">
      <t>ギョウ</t>
    </rPh>
    <rPh sb="8" eb="9">
      <t>シュ</t>
    </rPh>
    <rPh sb="12" eb="13">
      <t>ヒト</t>
    </rPh>
    <phoneticPr fontId="19"/>
  </si>
  <si>
    <t>資産税係</t>
  </si>
  <si>
    <t xml:space="preserve"> 収納対策課</t>
    <rPh sb="1" eb="3">
      <t>シュウノウ</t>
    </rPh>
    <rPh sb="3" eb="5">
      <t>タイサク</t>
    </rPh>
    <rPh sb="5" eb="6">
      <t>カ</t>
    </rPh>
    <phoneticPr fontId="19"/>
  </si>
  <si>
    <t>（Ｂ）</t>
  </si>
  <si>
    <t>口座振替</t>
  </si>
  <si>
    <t>納税係</t>
  </si>
  <si>
    <t>債権管理係</t>
  </si>
  <si>
    <t>福祉保健部</t>
    <rPh sb="0" eb="2">
      <t>フクシ</t>
    </rPh>
    <rPh sb="2" eb="4">
      <t>ホケン</t>
    </rPh>
    <rPh sb="4" eb="5">
      <t>ブ</t>
    </rPh>
    <phoneticPr fontId="19"/>
  </si>
  <si>
    <t>　３，７００ 円</t>
    <rPh sb="7" eb="8">
      <t>エン</t>
    </rPh>
    <phoneticPr fontId="19"/>
  </si>
  <si>
    <t xml:space="preserve"> 保険年金課</t>
    <rPh sb="1" eb="3">
      <t>ホケン</t>
    </rPh>
    <rPh sb="3" eb="5">
      <t>ネンキン</t>
    </rPh>
    <rPh sb="5" eb="6">
      <t>カ</t>
    </rPh>
    <phoneticPr fontId="19"/>
  </si>
  <si>
    <t>庁　舎　名</t>
  </si>
  <si>
    <t>合　　　計</t>
    <rPh sb="0" eb="1">
      <t>ゴウ</t>
    </rPh>
    <rPh sb="4" eb="5">
      <t>ケイ</t>
    </rPh>
    <phoneticPr fontId="19"/>
  </si>
  <si>
    <t>環境性能割</t>
  </si>
  <si>
    <t>所　在　地</t>
    <rPh sb="0" eb="1">
      <t>ショ</t>
    </rPh>
    <rPh sb="2" eb="3">
      <t>ザイ</t>
    </rPh>
    <rPh sb="4" eb="5">
      <t>チ</t>
    </rPh>
    <phoneticPr fontId="19"/>
  </si>
  <si>
    <t>0.5%</t>
  </si>
  <si>
    <t>配置部局</t>
    <rPh sb="0" eb="2">
      <t>ハイチ</t>
    </rPh>
    <rPh sb="2" eb="4">
      <t>ブキョク</t>
    </rPh>
    <phoneticPr fontId="19"/>
  </si>
  <si>
    <t>〒 939-0292
　 射水市小島703番地</t>
  </si>
  <si>
    <t>布目分庁舎</t>
    <rPh sb="2" eb="3">
      <t>フン</t>
    </rPh>
    <phoneticPr fontId="19"/>
  </si>
  <si>
    <r>
      <t>○</t>
    </r>
    <r>
      <rPr>
        <sz val="7"/>
        <color auto="1"/>
        <rFont val="Times New Roman"/>
      </rPr>
      <t xml:space="preserve"> </t>
    </r>
    <r>
      <rPr>
        <b/>
        <sz val="16"/>
        <color auto="1"/>
        <rFont val="平成角ゴシック"/>
      </rPr>
      <t>財政と市税</t>
    </r>
  </si>
  <si>
    <t>従業者数50人以下</t>
    <rPh sb="6" eb="7">
      <t>ニン</t>
    </rPh>
    <rPh sb="7" eb="9">
      <t>イカ</t>
    </rPh>
    <phoneticPr fontId="19"/>
  </si>
  <si>
    <t>１．令和５年度一般会計予算（当初予算）　‥‥‥‥‥‥‥‥‥‥‥‥‥‥‥‥‥‥‥‥‥‥‥‥‥‥‥‥</t>
    <rPh sb="2" eb="3">
      <t>レイ</t>
    </rPh>
    <rPh sb="3" eb="4">
      <t>ワ</t>
    </rPh>
    <phoneticPr fontId="19"/>
  </si>
  <si>
    <t>２．市税予算の状況（当初予算）　‥‥‥‥‥‥‥‥‥‥‥‥‥‥‥‥‥‥‥‥‥‥‥‥‥‥‥‥</t>
  </si>
  <si>
    <r>
      <t>３．市税決算の状況（令和２年度、令和３年度、令和４年度）　</t>
    </r>
    <r>
      <rPr>
        <sz val="10"/>
        <color auto="1"/>
        <rFont val="平成角ゴシック"/>
      </rPr>
      <t>‥‥‥‥‥‥‥‥‥‥‥‥‥‥‥‥‥‥‥</t>
    </r>
    <rPh sb="4" eb="6">
      <t>ケッサン</t>
    </rPh>
    <rPh sb="10" eb="12">
      <t>レイワ</t>
    </rPh>
    <rPh sb="13" eb="15">
      <t>ネンド</t>
    </rPh>
    <rPh sb="16" eb="18">
      <t>レイワ</t>
    </rPh>
    <rPh sb="19" eb="21">
      <t>ネンド</t>
    </rPh>
    <phoneticPr fontId="19"/>
  </si>
  <si>
    <t>医療費控除</t>
    <rPh sb="0" eb="3">
      <t>イリョウヒ</t>
    </rPh>
    <rPh sb="3" eb="5">
      <t>コウジョ</t>
    </rPh>
    <phoneticPr fontId="19"/>
  </si>
  <si>
    <t>TEL：0766-51-6618(市民税係)</t>
    <rPh sb="17" eb="20">
      <t>シミンゼイ</t>
    </rPh>
    <rPh sb="20" eb="21">
      <t>カカリ</t>
    </rPh>
    <phoneticPr fontId="19"/>
  </si>
  <si>
    <t>財政と市税</t>
  </si>
  <si>
    <t xml:space="preserve">  自主財源</t>
    <rPh sb="2" eb="4">
      <t>ジシュ</t>
    </rPh>
    <rPh sb="4" eb="6">
      <t>ザイゲン</t>
    </rPh>
    <phoneticPr fontId="19"/>
  </si>
  <si>
    <t>勤労学生控除</t>
    <rPh sb="0" eb="2">
      <t>キンロウ</t>
    </rPh>
    <rPh sb="2" eb="4">
      <t>ガクセイ</t>
    </rPh>
    <rPh sb="4" eb="6">
      <t>コウジョ</t>
    </rPh>
    <phoneticPr fontId="19"/>
  </si>
  <si>
    <t>550万円超～
700万円以下</t>
    <rPh sb="3" eb="5">
      <t>マンエン</t>
    </rPh>
    <rPh sb="5" eb="6">
      <t>チョウ</t>
    </rPh>
    <rPh sb="11" eb="13">
      <t>マンエン</t>
    </rPh>
    <rPh sb="13" eb="15">
      <t>イカ</t>
    </rPh>
    <phoneticPr fontId="19"/>
  </si>
  <si>
    <t>市　税</t>
    <rPh sb="0" eb="1">
      <t>シ</t>
    </rPh>
    <rPh sb="2" eb="3">
      <t>ゼイ</t>
    </rPh>
    <phoneticPr fontId="19"/>
  </si>
  <si>
    <t>扶養控除</t>
    <rPh sb="0" eb="2">
      <t>フヨウ</t>
    </rPh>
    <rPh sb="2" eb="4">
      <t>コウジョ</t>
    </rPh>
    <phoneticPr fontId="19"/>
  </si>
  <si>
    <t>使用料及び手数料</t>
    <rPh sb="0" eb="3">
      <t>シヨウリョウ</t>
    </rPh>
    <rPh sb="3" eb="4">
      <t>オヨ</t>
    </rPh>
    <rPh sb="5" eb="8">
      <t>テスウリョウ</t>
    </rPh>
    <phoneticPr fontId="19"/>
  </si>
  <si>
    <t>法人事業税交付金</t>
    <rPh sb="0" eb="2">
      <t>ホウジン</t>
    </rPh>
    <rPh sb="2" eb="5">
      <t>ジギョウゼイ</t>
    </rPh>
    <rPh sb="5" eb="8">
      <t>コウフキン</t>
    </rPh>
    <phoneticPr fontId="19"/>
  </si>
  <si>
    <t>財産収入</t>
    <rPh sb="0" eb="1">
      <t>ザイ</t>
    </rPh>
    <rPh sb="1" eb="2">
      <t>サン</t>
    </rPh>
    <rPh sb="2" eb="3">
      <t>オサム</t>
    </rPh>
    <rPh sb="3" eb="4">
      <t>イリ</t>
    </rPh>
    <phoneticPr fontId="19"/>
  </si>
  <si>
    <t>寄附金</t>
    <rPh sb="0" eb="1">
      <t>ヤドリキ</t>
    </rPh>
    <rPh sb="1" eb="2">
      <t>フ</t>
    </rPh>
    <rPh sb="2" eb="3">
      <t>キン</t>
    </rPh>
    <phoneticPr fontId="19"/>
  </si>
  <si>
    <t>人　　　　　口　</t>
  </si>
  <si>
    <t>繰入金</t>
    <rPh sb="0" eb="1">
      <t>クリ</t>
    </rPh>
    <rPh sb="1" eb="2">
      <t>イ</t>
    </rPh>
    <rPh sb="2" eb="3">
      <t>キン</t>
    </rPh>
    <phoneticPr fontId="19"/>
  </si>
  <si>
    <r>
      <rPr>
        <sz val="11"/>
        <color auto="1"/>
        <rFont val="BIZ UD明朝 Medium"/>
      </rPr>
      <t>令和５年度</t>
    </r>
    <r>
      <rPr>
        <sz val="11"/>
        <color auto="1"/>
        <rFont val="HG創英ﾌﾟﾚｾﾞﾝｽEB"/>
      </rPr>
      <t>　</t>
    </r>
    <r>
      <rPr>
        <b/>
        <sz val="14"/>
        <color auto="1"/>
        <rFont val="BIZ UD明朝 Medium"/>
      </rPr>
      <t>税 務 概 要</t>
    </r>
    <r>
      <rPr>
        <sz val="12"/>
        <color auto="1"/>
        <rFont val="HG創英ﾌﾟﾚｾﾞﾝｽEB"/>
      </rPr>
      <t>　</t>
    </r>
    <r>
      <rPr>
        <sz val="12"/>
        <color auto="1"/>
        <rFont val="BIZ UD明朝 Medium"/>
      </rPr>
      <t>射水市</t>
    </r>
    <rPh sb="0" eb="1">
      <t>レイ</t>
    </rPh>
    <rPh sb="1" eb="2">
      <t>ワ</t>
    </rPh>
    <rPh sb="3" eb="5">
      <t>ネンド</t>
    </rPh>
    <rPh sb="6" eb="7">
      <t>ゼイ</t>
    </rPh>
    <rPh sb="8" eb="9">
      <t>ツトム</t>
    </rPh>
    <rPh sb="10" eb="11">
      <t>オオムネ</t>
    </rPh>
    <rPh sb="12" eb="13">
      <t>ヨウ</t>
    </rPh>
    <rPh sb="14" eb="16">
      <t>イミズ</t>
    </rPh>
    <rPh sb="16" eb="17">
      <t>シ</t>
    </rPh>
    <phoneticPr fontId="19"/>
  </si>
  <si>
    <t>諸収入</t>
    <rPh sb="0" eb="1">
      <t>ショ</t>
    </rPh>
    <rPh sb="1" eb="2">
      <t>オサム</t>
    </rPh>
    <rPh sb="2" eb="3">
      <t>イリ</t>
    </rPh>
    <phoneticPr fontId="19"/>
  </si>
  <si>
    <t xml:space="preserve">      ６０，０００ 円</t>
    <rPh sb="13" eb="14">
      <t>エン</t>
    </rPh>
    <phoneticPr fontId="19"/>
  </si>
  <si>
    <t>徴税に関する調</t>
    <rPh sb="0" eb="2">
      <t>チョウゼイ</t>
    </rPh>
    <rPh sb="3" eb="4">
      <t>カン</t>
    </rPh>
    <rPh sb="6" eb="7">
      <t>シラ</t>
    </rPh>
    <phoneticPr fontId="19"/>
  </si>
  <si>
    <t>池　　　沼</t>
    <rPh sb="0" eb="1">
      <t>イケ</t>
    </rPh>
    <rPh sb="4" eb="5">
      <t>ヌマ</t>
    </rPh>
    <phoneticPr fontId="19"/>
  </si>
  <si>
    <t>※ 各区分の数値は、表示単位未満を四捨五入で記載しており、合計数値とは一致しないことがある。</t>
  </si>
  <si>
    <t>２輪の小型自動車</t>
  </si>
  <si>
    <t>金額（千円）</t>
    <rPh sb="0" eb="2">
      <t>キンガク</t>
    </rPh>
    <rPh sb="3" eb="5">
      <t>センエン</t>
    </rPh>
    <phoneticPr fontId="19"/>
  </si>
  <si>
    <t>構成比</t>
    <rPh sb="0" eb="3">
      <t>コウセイヒ</t>
    </rPh>
    <phoneticPr fontId="19"/>
  </si>
  <si>
    <t xml:space="preserve">  依存財源</t>
    <rPh sb="2" eb="4">
      <t>イゾン</t>
    </rPh>
    <rPh sb="4" eb="6">
      <t>ザイゲン</t>
    </rPh>
    <phoneticPr fontId="19"/>
  </si>
  <si>
    <t>地方譲与税</t>
  </si>
  <si>
    <t>　市税合計</t>
    <rPh sb="1" eb="3">
      <t>シゼイ</t>
    </rPh>
    <rPh sb="3" eb="5">
      <t>ゴウケイ</t>
    </rPh>
    <phoneticPr fontId="19"/>
  </si>
  <si>
    <t>1千万円超～1億円以下</t>
    <rPh sb="1" eb="3">
      <t>センマン</t>
    </rPh>
    <rPh sb="3" eb="4">
      <t>エン</t>
    </rPh>
    <rPh sb="4" eb="5">
      <t>チョウ</t>
    </rPh>
    <rPh sb="7" eb="8">
      <t>オク</t>
    </rPh>
    <rPh sb="8" eb="9">
      <t>エン</t>
    </rPh>
    <rPh sb="9" eb="11">
      <t>イカ</t>
    </rPh>
    <phoneticPr fontId="19"/>
  </si>
  <si>
    <t>配当割交付金</t>
    <rPh sb="0" eb="1">
      <t>クバ</t>
    </rPh>
    <rPh sb="1" eb="2">
      <t>トウ</t>
    </rPh>
    <rPh sb="2" eb="3">
      <t>ワリ</t>
    </rPh>
    <rPh sb="3" eb="6">
      <t>コウフキン</t>
    </rPh>
    <phoneticPr fontId="19"/>
  </si>
  <si>
    <t>地方消費税交付金</t>
    <rPh sb="0" eb="2">
      <t>チホウ</t>
    </rPh>
    <rPh sb="2" eb="5">
      <t>ショウヒゼイ</t>
    </rPh>
    <rPh sb="5" eb="8">
      <t>コウフキン</t>
    </rPh>
    <phoneticPr fontId="19"/>
  </si>
  <si>
    <t xml:space="preserve"> R12年度基準75%達成車</t>
  </si>
  <si>
    <t>環境性能割交付金</t>
    <rPh sb="0" eb="2">
      <t>カンキョウ</t>
    </rPh>
    <rPh sb="2" eb="4">
      <t>セイノウ</t>
    </rPh>
    <rPh sb="4" eb="5">
      <t>ワリ</t>
    </rPh>
    <rPh sb="5" eb="8">
      <t>コウフキン</t>
    </rPh>
    <phoneticPr fontId="19"/>
  </si>
  <si>
    <t>地方特例交付金</t>
    <rPh sb="0" eb="2">
      <t>チホウ</t>
    </rPh>
    <rPh sb="2" eb="4">
      <t>トクレイ</t>
    </rPh>
    <rPh sb="4" eb="7">
      <t>コウフキン</t>
    </rPh>
    <phoneticPr fontId="19"/>
  </si>
  <si>
    <t xml:space="preserve"> 10万円以下</t>
    <rPh sb="3" eb="4">
      <t>マン</t>
    </rPh>
    <rPh sb="4" eb="5">
      <t>エン</t>
    </rPh>
    <rPh sb="5" eb="7">
      <t>イカ</t>
    </rPh>
    <phoneticPr fontId="19"/>
  </si>
  <si>
    <t>地方交付税</t>
    <rPh sb="0" eb="1">
      <t>チ</t>
    </rPh>
    <rPh sb="1" eb="2">
      <t>カタ</t>
    </rPh>
    <rPh sb="2" eb="3">
      <t>コウ</t>
    </rPh>
    <rPh sb="3" eb="4">
      <t>ヅケ</t>
    </rPh>
    <rPh sb="4" eb="5">
      <t>ゼイ</t>
    </rPh>
    <phoneticPr fontId="19"/>
  </si>
  <si>
    <t>合 　　計</t>
    <rPh sb="0" eb="1">
      <t>ゴウ</t>
    </rPh>
    <rPh sb="4" eb="5">
      <t>ケイ</t>
    </rPh>
    <phoneticPr fontId="19"/>
  </si>
  <si>
    <t>超過額</t>
    <rPh sb="0" eb="2">
      <t>チョウカ</t>
    </rPh>
    <rPh sb="2" eb="3">
      <t>ガク</t>
    </rPh>
    <phoneticPr fontId="19"/>
  </si>
  <si>
    <t>法　人</t>
    <rPh sb="0" eb="1">
      <t>ホウ</t>
    </rPh>
    <rPh sb="2" eb="3">
      <t>ヒト</t>
    </rPh>
    <phoneticPr fontId="19"/>
  </si>
  <si>
    <t>納税義務者数</t>
  </si>
  <si>
    <t>交通安全対策特別交付金</t>
    <rPh sb="0" eb="2">
      <t>コウツウ</t>
    </rPh>
    <rPh sb="2" eb="4">
      <t>アンゼン</t>
    </rPh>
    <rPh sb="4" eb="6">
      <t>タイサク</t>
    </rPh>
    <rPh sb="6" eb="8">
      <t>トクベツ</t>
    </rPh>
    <rPh sb="8" eb="11">
      <t>コウフキン</t>
    </rPh>
    <phoneticPr fontId="19"/>
  </si>
  <si>
    <t>令和２年度</t>
    <rPh sb="0" eb="1">
      <t>レイ</t>
    </rPh>
    <rPh sb="1" eb="2">
      <t>ワ</t>
    </rPh>
    <rPh sb="4" eb="5">
      <t>ガンネン</t>
    </rPh>
    <phoneticPr fontId="19"/>
  </si>
  <si>
    <t>県支出金</t>
    <rPh sb="0" eb="1">
      <t>ケン</t>
    </rPh>
    <rPh sb="1" eb="2">
      <t>ササ</t>
    </rPh>
    <rPh sb="2" eb="3">
      <t>デ</t>
    </rPh>
    <rPh sb="3" eb="4">
      <t>キン</t>
    </rPh>
    <phoneticPr fontId="19"/>
  </si>
  <si>
    <t>市　債</t>
    <rPh sb="0" eb="1">
      <t>シ</t>
    </rPh>
    <phoneticPr fontId="19"/>
  </si>
  <si>
    <t>歳入合計</t>
    <rPh sb="0" eb="2">
      <t>サイニュウ</t>
    </rPh>
    <rPh sb="2" eb="3">
      <t>ゴウ</t>
    </rPh>
    <rPh sb="3" eb="4">
      <t>ケイ</t>
    </rPh>
    <phoneticPr fontId="19"/>
  </si>
  <si>
    <t>１．個人市民税の納税義務者数</t>
    <rPh sb="2" eb="4">
      <t>コジン</t>
    </rPh>
    <rPh sb="4" eb="7">
      <t>シミンゼイ</t>
    </rPh>
    <rPh sb="8" eb="10">
      <t>ノウゼイ</t>
    </rPh>
    <rPh sb="10" eb="12">
      <t>ギム</t>
    </rPh>
    <rPh sb="12" eb="13">
      <t>シャ</t>
    </rPh>
    <rPh sb="13" eb="14">
      <t>スウ</t>
    </rPh>
    <phoneticPr fontId="19"/>
  </si>
  <si>
    <t xml:space="preserve">             6619(資産税係)</t>
    <rPh sb="18" eb="21">
      <t>シサンゼイ</t>
    </rPh>
    <rPh sb="21" eb="22">
      <t>カカリ</t>
    </rPh>
    <phoneticPr fontId="19"/>
  </si>
  <si>
    <t>1号</t>
    <rPh sb="1" eb="2">
      <t>ゴウ</t>
    </rPh>
    <phoneticPr fontId="19"/>
  </si>
  <si>
    <t>（２）歳出</t>
  </si>
  <si>
    <t>乗用</t>
  </si>
  <si>
    <r>
      <t>12,900</t>
    </r>
    <r>
      <rPr>
        <sz val="6"/>
        <color auto="1"/>
        <rFont val="ＭＳ Ｐゴシック"/>
      </rPr>
      <t xml:space="preserve"> </t>
    </r>
    <r>
      <rPr>
        <sz val="9"/>
        <color auto="1"/>
        <rFont val="ＭＳ Ｐゴシック"/>
      </rPr>
      <t>円</t>
    </r>
    <rPh sb="7" eb="8">
      <t>エン</t>
    </rPh>
    <phoneticPr fontId="19"/>
  </si>
  <si>
    <t xml:space="preserve">2.0% </t>
  </si>
  <si>
    <t xml:space="preserve"> 資料：課税状況調第１表（表中※1：令和元年10月1日以後に開始する事業年度から適用）</t>
    <rPh sb="1" eb="3">
      <t>シリョウ</t>
    </rPh>
    <rPh sb="4" eb="6">
      <t>カゼイ</t>
    </rPh>
    <rPh sb="6" eb="8">
      <t>ジョウキョウ</t>
    </rPh>
    <rPh sb="8" eb="9">
      <t>チョウ</t>
    </rPh>
    <rPh sb="9" eb="10">
      <t>ダイ</t>
    </rPh>
    <rPh sb="11" eb="12">
      <t>ヒョウ</t>
    </rPh>
    <phoneticPr fontId="19"/>
  </si>
  <si>
    <t>議会費</t>
    <rPh sb="0" eb="2">
      <t>ギカイ</t>
    </rPh>
    <rPh sb="2" eb="3">
      <t>ヒ</t>
    </rPh>
    <phoneticPr fontId="19"/>
  </si>
  <si>
    <t>民生費</t>
    <rPh sb="0" eb="2">
      <t>ミンセイ</t>
    </rPh>
    <rPh sb="2" eb="3">
      <t>ヒ</t>
    </rPh>
    <phoneticPr fontId="19"/>
  </si>
  <si>
    <t>　６，０００ 円</t>
    <rPh sb="7" eb="8">
      <t>エン</t>
    </rPh>
    <phoneticPr fontId="19"/>
  </si>
  <si>
    <t>３．加入者数　‥‥‥‥‥‥‥‥‥‥‥‥‥‥‥‥‥‥‥‥‥‥‥‥‥‥‥‥‥‥</t>
  </si>
  <si>
    <t>衛生費</t>
    <rPh sb="0" eb="3">
      <t>エイセイヒ</t>
    </rPh>
    <phoneticPr fontId="19"/>
  </si>
  <si>
    <t>労働費</t>
    <rPh sb="0" eb="3">
      <t>ロウドウヒ</t>
    </rPh>
    <phoneticPr fontId="19"/>
  </si>
  <si>
    <t>農林水産業費</t>
    <rPh sb="0" eb="2">
      <t>ノウリン</t>
    </rPh>
    <rPh sb="2" eb="4">
      <t>スイサン</t>
    </rPh>
    <rPh sb="4" eb="5">
      <t>ギョウ</t>
    </rPh>
    <rPh sb="5" eb="6">
      <t>ヒ</t>
    </rPh>
    <phoneticPr fontId="19"/>
  </si>
  <si>
    <t>商工費</t>
    <rPh sb="0" eb="2">
      <t>ショウコウ</t>
    </rPh>
    <rPh sb="2" eb="3">
      <t>ヒ</t>
    </rPh>
    <phoneticPr fontId="19"/>
  </si>
  <si>
    <t>予算額
(補正後)</t>
    <rPh sb="0" eb="3">
      <t>ヨサンガク</t>
    </rPh>
    <rPh sb="5" eb="7">
      <t>ホセイ</t>
    </rPh>
    <rPh sb="7" eb="8">
      <t>ゴ</t>
    </rPh>
    <phoneticPr fontId="19"/>
  </si>
  <si>
    <t>自家用</t>
    <rPh sb="0" eb="2">
      <t>ジカ</t>
    </rPh>
    <phoneticPr fontId="19"/>
  </si>
  <si>
    <t>土木費</t>
    <rPh sb="0" eb="2">
      <t>ドボク</t>
    </rPh>
    <rPh sb="2" eb="3">
      <t>ヒ</t>
    </rPh>
    <phoneticPr fontId="19"/>
  </si>
  <si>
    <t>機械及び
装置</t>
    <rPh sb="0" eb="1">
      <t>キ</t>
    </rPh>
    <rPh sb="1" eb="2">
      <t>カイ</t>
    </rPh>
    <rPh sb="2" eb="3">
      <t>オヨ</t>
    </rPh>
    <rPh sb="5" eb="6">
      <t>ソウ</t>
    </rPh>
    <rPh sb="6" eb="7">
      <t>オキ</t>
    </rPh>
    <phoneticPr fontId="19"/>
  </si>
  <si>
    <t>平等割</t>
    <rPh sb="0" eb="2">
      <t>ビョウドウ</t>
    </rPh>
    <rPh sb="2" eb="3">
      <t>ワリ</t>
    </rPh>
    <phoneticPr fontId="19"/>
  </si>
  <si>
    <t>消防費</t>
    <rPh sb="0" eb="2">
      <t>ショウボウ</t>
    </rPh>
    <rPh sb="2" eb="3">
      <t>ヒ</t>
    </rPh>
    <phoneticPr fontId="19"/>
  </si>
  <si>
    <t>教育費</t>
    <rPh sb="0" eb="3">
      <t>キョウイクヒ</t>
    </rPh>
    <phoneticPr fontId="19"/>
  </si>
  <si>
    <t>被保険者</t>
    <rPh sb="0" eb="1">
      <t>ヒ</t>
    </rPh>
    <rPh sb="1" eb="4">
      <t>ホケンシャ</t>
    </rPh>
    <phoneticPr fontId="19"/>
  </si>
  <si>
    <t>長  期  譲  渡</t>
    <rPh sb="0" eb="1">
      <t>チョウ</t>
    </rPh>
    <rPh sb="3" eb="4">
      <t>キ</t>
    </rPh>
    <rPh sb="6" eb="7">
      <t>ユズル</t>
    </rPh>
    <rPh sb="9" eb="10">
      <t>ワタリ</t>
    </rPh>
    <phoneticPr fontId="19"/>
  </si>
  <si>
    <t>所得割額</t>
    <rPh sb="0" eb="1">
      <t>ショ</t>
    </rPh>
    <rPh sb="1" eb="2">
      <t>トク</t>
    </rPh>
    <rPh sb="2" eb="3">
      <t>ワリ</t>
    </rPh>
    <rPh sb="3" eb="4">
      <t>ガク</t>
    </rPh>
    <phoneticPr fontId="19"/>
  </si>
  <si>
    <t>(単位：円、％)</t>
    <rPh sb="1" eb="3">
      <t>タンイ</t>
    </rPh>
    <rPh sb="4" eb="5">
      <t>エン</t>
    </rPh>
    <phoneticPr fontId="19"/>
  </si>
  <si>
    <t>公債費</t>
    <rPh sb="0" eb="3">
      <t>コウサイヒ</t>
    </rPh>
    <phoneticPr fontId="19"/>
  </si>
  <si>
    <t>予備費</t>
    <rPh sb="0" eb="3">
      <t>ヨビヒ</t>
    </rPh>
    <phoneticPr fontId="19"/>
  </si>
  <si>
    <t>２．市税予算の状況(当初予算)　</t>
    <rPh sb="4" eb="6">
      <t>ヨサン</t>
    </rPh>
    <rPh sb="7" eb="9">
      <t>ジョウキョウ</t>
    </rPh>
    <rPh sb="10" eb="12">
      <t>トウショ</t>
    </rPh>
    <rPh sb="12" eb="14">
      <t>ヨサン</t>
    </rPh>
    <phoneticPr fontId="19"/>
  </si>
  <si>
    <t>1.0%</t>
  </si>
  <si>
    <t>資本金等が1千万円以下で</t>
    <rPh sb="0" eb="3">
      <t>シホンキン</t>
    </rPh>
    <rPh sb="3" eb="4">
      <t>トウ</t>
    </rPh>
    <rPh sb="8" eb="9">
      <t>エン</t>
    </rPh>
    <phoneticPr fontId="19"/>
  </si>
  <si>
    <t>　　　　　　　 　年 度
　 区 分</t>
    <rPh sb="9" eb="10">
      <t>ネン</t>
    </rPh>
    <rPh sb="11" eb="12">
      <t>ド</t>
    </rPh>
    <rPh sb="16" eb="17">
      <t>ク</t>
    </rPh>
    <rPh sb="18" eb="19">
      <t>フン</t>
    </rPh>
    <phoneticPr fontId="19"/>
  </si>
  <si>
    <t xml:space="preserve"> 資料：予算書</t>
    <rPh sb="1" eb="3">
      <t>シリョウ</t>
    </rPh>
    <rPh sb="4" eb="7">
      <t>ヨサンショ</t>
    </rPh>
    <phoneticPr fontId="19"/>
  </si>
  <si>
    <t>収入率</t>
    <rPh sb="0" eb="2">
      <t>シュウニュウ</t>
    </rPh>
    <rPh sb="2" eb="3">
      <t>リツ</t>
    </rPh>
    <phoneticPr fontId="19"/>
  </si>
  <si>
    <t>6号</t>
    <rPh sb="1" eb="2">
      <t>ゴウ</t>
    </rPh>
    <phoneticPr fontId="19"/>
  </si>
  <si>
    <t>令和
５年度</t>
    <rPh sb="0" eb="1">
      <t>レイ</t>
    </rPh>
    <rPh sb="1" eb="2">
      <t>ワ</t>
    </rPh>
    <rPh sb="4" eb="6">
      <t>ネンド</t>
    </rPh>
    <phoneticPr fontId="19"/>
  </si>
  <si>
    <t>令和４年度</t>
    <rPh sb="0" eb="2">
      <t>レイワ</t>
    </rPh>
    <rPh sb="3" eb="5">
      <t>ネンド</t>
    </rPh>
    <phoneticPr fontId="19"/>
  </si>
  <si>
    <t>　　※ 各区分の数値は、表示単位未満を四捨五入で記載しており、合計数値とは一致しないことがある。</t>
  </si>
  <si>
    <r>
      <t xml:space="preserve"> </t>
    </r>
    <r>
      <rPr>
        <sz val="11"/>
        <color auto="1"/>
        <rFont val="ＭＳ Ｐゴシック"/>
      </rPr>
      <t xml:space="preserve"> 
 </t>
    </r>
    <r>
      <rPr>
        <sz val="10"/>
        <color auto="1"/>
        <rFont val="ＭＳ Ｐゴシック"/>
      </rPr>
      <t>所得控除の種類</t>
    </r>
    <rPh sb="4" eb="6">
      <t>ショトク</t>
    </rPh>
    <rPh sb="6" eb="8">
      <t>コウジョ</t>
    </rPh>
    <rPh sb="9" eb="11">
      <t>シュルイ</t>
    </rPh>
    <phoneticPr fontId="19"/>
  </si>
  <si>
    <t>　軽自動車税</t>
  </si>
  <si>
    <t>　　固　定　資　産　税（％）</t>
    <rPh sb="2" eb="3">
      <t>カタム</t>
    </rPh>
    <rPh sb="4" eb="5">
      <t>サダム</t>
    </rPh>
    <rPh sb="6" eb="7">
      <t>シ</t>
    </rPh>
    <rPh sb="8" eb="9">
      <t>サン</t>
    </rPh>
    <rPh sb="10" eb="11">
      <t>ゼイ</t>
    </rPh>
    <phoneticPr fontId="19"/>
  </si>
  <si>
    <t>令和３年度</t>
    <rPh sb="0" eb="2">
      <t>レイワ</t>
    </rPh>
    <phoneticPr fontId="19"/>
  </si>
  <si>
    <t>　市たばこ税</t>
    <rPh sb="1" eb="2">
      <t>シ</t>
    </rPh>
    <rPh sb="5" eb="6">
      <t>ゼイ</t>
    </rPh>
    <phoneticPr fontId="19"/>
  </si>
  <si>
    <t>　入　湯　税</t>
    <rPh sb="1" eb="2">
      <t>イ</t>
    </rPh>
    <rPh sb="3" eb="4">
      <t>ユ</t>
    </rPh>
    <rPh sb="5" eb="6">
      <t>ゼイ</t>
    </rPh>
    <phoneticPr fontId="19"/>
  </si>
  <si>
    <t>純固定資産税</t>
    <rPh sb="0" eb="1">
      <t>ジュン</t>
    </rPh>
    <rPh sb="1" eb="3">
      <t>コテイ</t>
    </rPh>
    <rPh sb="3" eb="6">
      <t>シサンゼイ</t>
    </rPh>
    <phoneticPr fontId="19"/>
  </si>
  <si>
    <t>２．課税標準額調</t>
    <rPh sb="2" eb="4">
      <t>カゼイ</t>
    </rPh>
    <rPh sb="4" eb="6">
      <t>ヒョウジュン</t>
    </rPh>
    <rPh sb="6" eb="7">
      <t>ガク</t>
    </rPh>
    <rPh sb="7" eb="8">
      <t>シラ</t>
    </rPh>
    <phoneticPr fontId="19"/>
  </si>
  <si>
    <t>交付金</t>
  </si>
  <si>
    <t>種別割</t>
    <rPh sb="0" eb="2">
      <t>シュベツ</t>
    </rPh>
    <rPh sb="2" eb="3">
      <t>ワリ</t>
    </rPh>
    <phoneticPr fontId="19"/>
  </si>
  <si>
    <t>年　　度　</t>
    <rPh sb="0" eb="1">
      <t>トシ</t>
    </rPh>
    <rPh sb="3" eb="4">
      <t>ド</t>
    </rPh>
    <phoneticPr fontId="19"/>
  </si>
  <si>
    <t>環境性能割</t>
    <rPh sb="0" eb="2">
      <t>カンキョウ</t>
    </rPh>
    <rPh sb="2" eb="4">
      <t>セイノウ</t>
    </rPh>
    <rPh sb="4" eb="5">
      <t>ワリ</t>
    </rPh>
    <phoneticPr fontId="19"/>
  </si>
  <si>
    <r>
      <t>3,800</t>
    </r>
    <r>
      <rPr>
        <sz val="6"/>
        <color auto="1"/>
        <rFont val="ＭＳ Ｐゴシック"/>
      </rPr>
      <t xml:space="preserve"> </t>
    </r>
    <r>
      <rPr>
        <sz val="9"/>
        <color auto="1"/>
        <rFont val="ＭＳ Ｐゴシック"/>
      </rPr>
      <t>円</t>
    </r>
    <rPh sb="6" eb="7">
      <t>エン</t>
    </rPh>
    <phoneticPr fontId="19"/>
  </si>
  <si>
    <t>山　　　林</t>
  </si>
  <si>
    <t>現年分</t>
    <rPh sb="0" eb="1">
      <t>ゲン</t>
    </rPh>
    <rPh sb="1" eb="2">
      <t>ネン</t>
    </rPh>
    <rPh sb="2" eb="3">
      <t>ブン</t>
    </rPh>
    <phoneticPr fontId="19"/>
  </si>
  <si>
    <r>
      <t>令</t>
    </r>
    <r>
      <rPr>
        <sz val="11"/>
        <color auto="1"/>
        <rFont val="ＭＳ Ｐゴシック"/>
      </rPr>
      <t>和５年度</t>
    </r>
    <rPh sb="0" eb="1">
      <t>レイ</t>
    </rPh>
    <rPh sb="1" eb="2">
      <t>ワ</t>
    </rPh>
    <rPh sb="4" eb="5">
      <t>ド</t>
    </rPh>
    <phoneticPr fontId="19"/>
  </si>
  <si>
    <t>滞納分</t>
    <rPh sb="0" eb="2">
      <t>タイノウ</t>
    </rPh>
    <rPh sb="2" eb="3">
      <t>ブン</t>
    </rPh>
    <phoneticPr fontId="19"/>
  </si>
  <si>
    <t>１２５㏄以下</t>
    <rPh sb="4" eb="6">
      <t>イカ</t>
    </rPh>
    <phoneticPr fontId="19"/>
  </si>
  <si>
    <t>令和２年度</t>
    <rPh sb="0" eb="2">
      <t>レイワ</t>
    </rPh>
    <rPh sb="4" eb="5">
      <t>ガンネン</t>
    </rPh>
    <phoneticPr fontId="19"/>
  </si>
  <si>
    <r>
      <t>3,000</t>
    </r>
    <r>
      <rPr>
        <sz val="6"/>
        <color auto="1"/>
        <rFont val="ＭＳ Ｐゴシック"/>
      </rPr>
      <t xml:space="preserve"> </t>
    </r>
    <r>
      <rPr>
        <sz val="9"/>
        <color auto="1"/>
        <rFont val="ＭＳ Ｐゴシック"/>
      </rPr>
      <t>円</t>
    </r>
    <rPh sb="6" eb="7">
      <t>エン</t>
    </rPh>
    <phoneticPr fontId="19"/>
  </si>
  <si>
    <t>営業を主とする人</t>
    <rPh sb="0" eb="2">
      <t>エイギョウ</t>
    </rPh>
    <rPh sb="3" eb="4">
      <t>シュ</t>
    </rPh>
    <rPh sb="7" eb="8">
      <t>ヒト</t>
    </rPh>
    <phoneticPr fontId="19"/>
  </si>
  <si>
    <t>加入者数</t>
    <rPh sb="0" eb="3">
      <t>カニュウシャ</t>
    </rPh>
    <rPh sb="3" eb="4">
      <t>スウ</t>
    </rPh>
    <phoneticPr fontId="19"/>
  </si>
  <si>
    <t>予算額</t>
    <rPh sb="0" eb="3">
      <t>ヨサンガク</t>
    </rPh>
    <phoneticPr fontId="19"/>
  </si>
  <si>
    <t>千円</t>
    <rPh sb="0" eb="2">
      <t>センエン</t>
    </rPh>
    <phoneticPr fontId="19"/>
  </si>
  <si>
    <t>均 等 割 額</t>
    <rPh sb="0" eb="1">
      <t>タモツ</t>
    </rPh>
    <rPh sb="2" eb="3">
      <t>トウ</t>
    </rPh>
    <rPh sb="4" eb="5">
      <t>ワリ</t>
    </rPh>
    <rPh sb="6" eb="7">
      <t>ガク</t>
    </rPh>
    <phoneticPr fontId="19"/>
  </si>
  <si>
    <t>前年度比</t>
    <rPh sb="0" eb="4">
      <t>ゼンネンドヒ</t>
    </rPh>
    <phoneticPr fontId="19"/>
  </si>
  <si>
    <t>固定資産税</t>
    <rPh sb="0" eb="2">
      <t>コテイ</t>
    </rPh>
    <rPh sb="2" eb="4">
      <t>シサン</t>
    </rPh>
    <rPh sb="4" eb="5">
      <t>ゼイ</t>
    </rPh>
    <phoneticPr fontId="19"/>
  </si>
  <si>
    <t>％</t>
  </si>
  <si>
    <t xml:space="preserve"> R12年度基準55%{60%}達成車</t>
  </si>
  <si>
    <t>北 陸 財 務 局</t>
    <rPh sb="0" eb="1">
      <t>キタ</t>
    </rPh>
    <rPh sb="2" eb="3">
      <t>リク</t>
    </rPh>
    <rPh sb="4" eb="5">
      <t>ザイ</t>
    </rPh>
    <rPh sb="6" eb="7">
      <t>ツトム</t>
    </rPh>
    <rPh sb="8" eb="9">
      <t>キョク</t>
    </rPh>
    <phoneticPr fontId="19"/>
  </si>
  <si>
    <t>令和５年度</t>
    <rPh sb="0" eb="1">
      <t>レイ</t>
    </rPh>
    <rPh sb="1" eb="2">
      <t>ワ</t>
    </rPh>
    <rPh sb="4" eb="5">
      <t>ガンネン</t>
    </rPh>
    <phoneticPr fontId="19"/>
  </si>
  <si>
    <t>介護分</t>
    <rPh sb="0" eb="2">
      <t>カイゴ</t>
    </rPh>
    <rPh sb="2" eb="3">
      <t>ブン</t>
    </rPh>
    <phoneticPr fontId="19"/>
  </si>
  <si>
    <t>構成比</t>
    <rPh sb="0" eb="2">
      <t>コウセイ</t>
    </rPh>
    <rPh sb="2" eb="3">
      <t>ヒ</t>
    </rPh>
    <phoneticPr fontId="19"/>
  </si>
  <si>
    <t>Ｈ27.4.1以後に初回車両番号指定されたもの</t>
    <rPh sb="7" eb="9">
      <t>イゴ</t>
    </rPh>
    <rPh sb="10" eb="12">
      <t>ショカイ</t>
    </rPh>
    <rPh sb="12" eb="14">
      <t>シャリョウ</t>
    </rPh>
    <rPh sb="14" eb="16">
      <t>バンゴウ</t>
    </rPh>
    <rPh sb="16" eb="18">
      <t>シテイ</t>
    </rPh>
    <phoneticPr fontId="19"/>
  </si>
  <si>
    <t>○軽自動車税環境性能割　{  }内の燃費基準は、令和６年１月１日以降に軽自動車を取得した場合に適用</t>
    <rPh sb="1" eb="5">
      <t>ケイジドウシャ</t>
    </rPh>
    <rPh sb="5" eb="6">
      <t>ゼイ</t>
    </rPh>
    <rPh sb="6" eb="8">
      <t>カンキョウ</t>
    </rPh>
    <rPh sb="8" eb="10">
      <t>セイノウ</t>
    </rPh>
    <rPh sb="10" eb="11">
      <t>ワリ</t>
    </rPh>
    <rPh sb="18" eb="22">
      <t>ネンピキジュン</t>
    </rPh>
    <rPh sb="32" eb="34">
      <t>イコウ</t>
    </rPh>
    <rPh sb="35" eb="39">
      <t>ケイジドウシャ</t>
    </rPh>
    <phoneticPr fontId="19"/>
  </si>
  <si>
    <t>法人市民税</t>
    <rPh sb="0" eb="2">
      <t>ホウジン</t>
    </rPh>
    <rPh sb="2" eb="5">
      <t>シミンゼイ</t>
    </rPh>
    <phoneticPr fontId="19"/>
  </si>
  <si>
    <t>入湯税</t>
    <rPh sb="0" eb="2">
      <t>ニュウトウ</t>
    </rPh>
    <rPh sb="2" eb="3">
      <t>ゼイ</t>
    </rPh>
    <phoneticPr fontId="19"/>
  </si>
  <si>
    <t>令和３年度</t>
    <rPh sb="0" eb="1">
      <t>レイ</t>
    </rPh>
    <rPh sb="1" eb="2">
      <t>ワ</t>
    </rPh>
    <rPh sb="3" eb="4">
      <t>ガンネン</t>
    </rPh>
    <phoneticPr fontId="19"/>
  </si>
  <si>
    <t>３．市税決算の状況</t>
  </si>
  <si>
    <r>
      <t>7,200</t>
    </r>
    <r>
      <rPr>
        <sz val="6"/>
        <color auto="1"/>
        <rFont val="ＭＳ Ｐゴシック"/>
      </rPr>
      <t xml:space="preserve"> </t>
    </r>
    <r>
      <rPr>
        <sz val="9"/>
        <color auto="1"/>
        <rFont val="ＭＳ Ｐゴシック"/>
      </rPr>
      <t>円</t>
    </r>
    <rPh sb="6" eb="7">
      <t>エン</t>
    </rPh>
    <phoneticPr fontId="19"/>
  </si>
  <si>
    <t>事 務 所
店　  舗
百 貨 店</t>
    <rPh sb="0" eb="1">
      <t>コト</t>
    </rPh>
    <rPh sb="2" eb="3">
      <t>ツトム</t>
    </rPh>
    <rPh sb="4" eb="5">
      <t>ショ</t>
    </rPh>
    <rPh sb="6" eb="7">
      <t>ミセ</t>
    </rPh>
    <rPh sb="10" eb="11">
      <t>ホ</t>
    </rPh>
    <rPh sb="12" eb="13">
      <t>ヒャク</t>
    </rPh>
    <rPh sb="14" eb="15">
      <t>カ</t>
    </rPh>
    <rPh sb="16" eb="17">
      <t>テン</t>
    </rPh>
    <phoneticPr fontId="19"/>
  </si>
  <si>
    <t>　　所　得　割　（％）</t>
    <rPh sb="2" eb="3">
      <t>ショ</t>
    </rPh>
    <rPh sb="4" eb="5">
      <t>トク</t>
    </rPh>
    <rPh sb="6" eb="7">
      <t>ワリ</t>
    </rPh>
    <phoneticPr fontId="19"/>
  </si>
  <si>
    <t>　市 税 合 計</t>
    <rPh sb="1" eb="2">
      <t>シ</t>
    </rPh>
    <rPh sb="3" eb="4">
      <t>ゼイ</t>
    </rPh>
    <rPh sb="5" eb="6">
      <t>ゴウ</t>
    </rPh>
    <rPh sb="7" eb="8">
      <t>ケイ</t>
    </rPh>
    <phoneticPr fontId="19"/>
  </si>
  <si>
    <t xml:space="preserve"> 資料：課税集計、市税収入実績</t>
    <rPh sb="1" eb="3">
      <t>シリョウ</t>
    </rPh>
    <rPh sb="4" eb="6">
      <t>カゼイ</t>
    </rPh>
    <rPh sb="6" eb="8">
      <t>シュウケイ</t>
    </rPh>
    <rPh sb="9" eb="11">
      <t>シゼイ</t>
    </rPh>
    <rPh sb="11" eb="13">
      <t>シュウニュウ</t>
    </rPh>
    <rPh sb="13" eb="15">
      <t>ジッセキ</t>
    </rPh>
    <phoneticPr fontId="19"/>
  </si>
  <si>
    <t>　１．０ ％</t>
  </si>
  <si>
    <t>※ 各区分の数値は、表示単位未満を四捨五入で記載しており、合計数値とは一致しないことがある。</t>
    <rPh sb="2" eb="3">
      <t>カク</t>
    </rPh>
    <rPh sb="3" eb="5">
      <t>クブン</t>
    </rPh>
    <rPh sb="6" eb="8">
      <t>スウチ</t>
    </rPh>
    <rPh sb="10" eb="12">
      <t>ヒョウジ</t>
    </rPh>
    <rPh sb="12" eb="14">
      <t>タンイ</t>
    </rPh>
    <rPh sb="14" eb="16">
      <t>ミマン</t>
    </rPh>
    <rPh sb="17" eb="21">
      <t>シシャゴニュウ</t>
    </rPh>
    <rPh sb="22" eb="24">
      <t>キサイ</t>
    </rPh>
    <rPh sb="29" eb="31">
      <t>ゴウケイ</t>
    </rPh>
    <rPh sb="31" eb="33">
      <t>スウチ</t>
    </rPh>
    <rPh sb="35" eb="37">
      <t>イッチ</t>
    </rPh>
    <phoneticPr fontId="19"/>
  </si>
  <si>
    <t>　軽自動車税</t>
    <rPh sb="1" eb="5">
      <t>ケイジドウシャ</t>
    </rPh>
    <rPh sb="5" eb="6">
      <t>ゼイ</t>
    </rPh>
    <phoneticPr fontId="19"/>
  </si>
  <si>
    <t>法人</t>
    <rPh sb="0" eb="2">
      <t>ホウジン</t>
    </rPh>
    <phoneticPr fontId="19"/>
  </si>
  <si>
    <t>　交付金</t>
  </si>
  <si>
    <t>２輪車</t>
  </si>
  <si>
    <t>　環境性能割</t>
    <rPh sb="1" eb="3">
      <t>カンキョウ</t>
    </rPh>
    <rPh sb="3" eb="5">
      <t>セイノウ</t>
    </rPh>
    <rPh sb="5" eb="6">
      <t>ワリ</t>
    </rPh>
    <phoneticPr fontId="19"/>
  </si>
  <si>
    <t>　入湯税</t>
    <rPh sb="1" eb="3">
      <t>ニュウトウ</t>
    </rPh>
    <rPh sb="3" eb="4">
      <t>ゼイ</t>
    </rPh>
    <phoneticPr fontId="19"/>
  </si>
  <si>
    <t>現年課税分</t>
    <rPh sb="0" eb="1">
      <t>ゲン</t>
    </rPh>
    <rPh sb="1" eb="2">
      <t>ネン</t>
    </rPh>
    <rPh sb="2" eb="4">
      <t>カゼイ</t>
    </rPh>
    <rPh sb="4" eb="5">
      <t>ブン</t>
    </rPh>
    <phoneticPr fontId="19"/>
  </si>
  <si>
    <t>調定額</t>
    <rPh sb="0" eb="2">
      <t>チョウテイ</t>
    </rPh>
    <rPh sb="2" eb="3">
      <t>ガク</t>
    </rPh>
    <phoneticPr fontId="19"/>
  </si>
  <si>
    <t>1千万円以下</t>
    <rPh sb="1" eb="2">
      <t>セン</t>
    </rPh>
    <rPh sb="2" eb="3">
      <t>マン</t>
    </rPh>
    <rPh sb="4" eb="6">
      <t>イカ</t>
    </rPh>
    <phoneticPr fontId="19"/>
  </si>
  <si>
    <r>
      <t xml:space="preserve"> 1.0%</t>
    </r>
    <r>
      <rPr>
        <sz val="8"/>
        <color auto="1"/>
        <rFont val="ＭＳ Ｐゴシック"/>
      </rPr>
      <t xml:space="preserve"> (非課税)</t>
    </r>
  </si>
  <si>
    <t>FAX：0766-51-6651</t>
  </si>
  <si>
    <t>８号</t>
    <rPh sb="1" eb="2">
      <t>ゴウ</t>
    </rPh>
    <phoneticPr fontId="19"/>
  </si>
  <si>
    <t>収入決算額</t>
    <rPh sb="0" eb="2">
      <t>シュウニュウ</t>
    </rPh>
    <rPh sb="2" eb="4">
      <t>ケッサン</t>
    </rPh>
    <rPh sb="4" eb="5">
      <t>ガク</t>
    </rPh>
    <phoneticPr fontId="19"/>
  </si>
  <si>
    <r>
      <t>6,000</t>
    </r>
    <r>
      <rPr>
        <sz val="6"/>
        <color auto="1"/>
        <rFont val="ＭＳ Ｐゴシック"/>
      </rPr>
      <t xml:space="preserve"> </t>
    </r>
    <r>
      <rPr>
        <sz val="9"/>
        <color auto="1"/>
        <rFont val="ＭＳ Ｐゴシック"/>
      </rPr>
      <t>円</t>
    </r>
    <rPh sb="6" eb="7">
      <t>エン</t>
    </rPh>
    <phoneticPr fontId="19"/>
  </si>
  <si>
    <t>対調定</t>
    <rPh sb="0" eb="1">
      <t>タイ</t>
    </rPh>
    <rPh sb="1" eb="3">
      <t>チョウテイ</t>
    </rPh>
    <phoneticPr fontId="19"/>
  </si>
  <si>
    <t>令和４年度</t>
    <rPh sb="0" eb="2">
      <t>レイワ</t>
    </rPh>
    <rPh sb="4" eb="5">
      <t>ド</t>
    </rPh>
    <phoneticPr fontId="19"/>
  </si>
  <si>
    <r>
      <t>鉱産税</t>
    </r>
    <r>
      <rPr>
        <sz val="9"/>
        <color auto="1"/>
        <rFont val="ＭＳ Ｐゴシック"/>
      </rPr>
      <t>(％)</t>
    </r>
    <rPh sb="0" eb="2">
      <t>コウサン</t>
    </rPh>
    <rPh sb="2" eb="3">
      <t>ゼイ</t>
    </rPh>
    <phoneticPr fontId="19"/>
  </si>
  <si>
    <t>軽自動車税</t>
    <rPh sb="0" eb="4">
      <t>ケイジドウシャ</t>
    </rPh>
    <rPh sb="4" eb="5">
      <t>ゼイ</t>
    </rPh>
    <phoneticPr fontId="19"/>
  </si>
  <si>
    <t>非課税</t>
    <rPh sb="0" eb="3">
      <t>ヒカゼイ</t>
    </rPh>
    <phoneticPr fontId="19"/>
  </si>
  <si>
    <t>7号</t>
    <rPh sb="1" eb="2">
      <t>ゴウ</t>
    </rPh>
    <phoneticPr fontId="19"/>
  </si>
  <si>
    <t>コンビニ</t>
  </si>
  <si>
    <t>管　財　課</t>
    <rPh sb="0" eb="1">
      <t>カン</t>
    </rPh>
    <rPh sb="2" eb="3">
      <t>ザイ</t>
    </rPh>
    <rPh sb="4" eb="5">
      <t>カ</t>
    </rPh>
    <phoneticPr fontId="19"/>
  </si>
  <si>
    <t>（単位：千円）</t>
    <rPh sb="1" eb="3">
      <t>タンイ</t>
    </rPh>
    <rPh sb="4" eb="6">
      <t>センエン</t>
    </rPh>
    <phoneticPr fontId="19"/>
  </si>
  <si>
    <t>（１）令和２年度決算</t>
    <rPh sb="3" eb="5">
      <t>レイワ</t>
    </rPh>
    <rPh sb="6" eb="8">
      <t>ネンド</t>
    </rPh>
    <rPh sb="8" eb="10">
      <t>ケッサン</t>
    </rPh>
    <phoneticPr fontId="19"/>
  </si>
  <si>
    <t>（２）令和３年度決算</t>
    <rPh sb="3" eb="5">
      <t>レイワ</t>
    </rPh>
    <rPh sb="6" eb="8">
      <t>ネンド</t>
    </rPh>
    <rPh sb="8" eb="10">
      <t>ケッサン</t>
    </rPh>
    <phoneticPr fontId="19"/>
  </si>
  <si>
    <t>所得割のみを
納める者</t>
    <rPh sb="0" eb="2">
      <t>ショトク</t>
    </rPh>
    <rPh sb="2" eb="3">
      <t>ワリ</t>
    </rPh>
    <rPh sb="7" eb="8">
      <t>オサ</t>
    </rPh>
    <rPh sb="10" eb="11">
      <t>モノ</t>
    </rPh>
    <phoneticPr fontId="19"/>
  </si>
  <si>
    <r>
      <t>10,800</t>
    </r>
    <r>
      <rPr>
        <sz val="6"/>
        <color auto="1"/>
        <rFont val="ＭＳ Ｐゴシック"/>
      </rPr>
      <t xml:space="preserve"> </t>
    </r>
    <r>
      <rPr>
        <sz val="9"/>
        <color auto="1"/>
        <rFont val="ＭＳ Ｐゴシック"/>
      </rPr>
      <t>円</t>
    </r>
    <rPh sb="7" eb="8">
      <t>エン</t>
    </rPh>
    <phoneticPr fontId="19"/>
  </si>
  <si>
    <t>8号</t>
    <rPh sb="1" eb="2">
      <t>ゴウ</t>
    </rPh>
    <phoneticPr fontId="19"/>
  </si>
  <si>
    <t>（３）令和４年度決算</t>
    <rPh sb="3" eb="5">
      <t>レイワ</t>
    </rPh>
    <rPh sb="6" eb="8">
      <t>ネンド</t>
    </rPh>
    <rPh sb="8" eb="10">
      <t>ケッサン</t>
    </rPh>
    <phoneticPr fontId="19"/>
  </si>
  <si>
    <t>４．市民の市税負担状況</t>
    <rPh sb="2" eb="3">
      <t>シ</t>
    </rPh>
    <rPh sb="5" eb="6">
      <t>シ</t>
    </rPh>
    <phoneticPr fontId="19"/>
  </si>
  <si>
    <t>９０㏄以下</t>
  </si>
  <si>
    <t>世    帯    数　</t>
    <rPh sb="0" eb="1">
      <t>ヨ</t>
    </rPh>
    <rPh sb="5" eb="6">
      <t>オビ</t>
    </rPh>
    <rPh sb="10" eb="11">
      <t>カズ</t>
    </rPh>
    <phoneticPr fontId="19"/>
  </si>
  <si>
    <t>収　　入　　額</t>
  </si>
  <si>
    <t>医療分</t>
    <rPh sb="0" eb="1">
      <t>イ</t>
    </rPh>
    <rPh sb="1" eb="2">
      <t>リョウ</t>
    </rPh>
    <rPh sb="2" eb="3">
      <t>ブン</t>
    </rPh>
    <phoneticPr fontId="19"/>
  </si>
  <si>
    <t>一人当たり</t>
    <rPh sb="0" eb="2">
      <t>ヒトリ</t>
    </rPh>
    <rPh sb="2" eb="3">
      <t>ア</t>
    </rPh>
    <phoneticPr fontId="19"/>
  </si>
  <si>
    <t>一世帯当たり</t>
    <rPh sb="0" eb="1">
      <t>イチ</t>
    </rPh>
    <rPh sb="1" eb="3">
      <t>セタイ</t>
    </rPh>
    <rPh sb="3" eb="4">
      <t>ア</t>
    </rPh>
    <phoneticPr fontId="19"/>
  </si>
  <si>
    <t xml:space="preserve"> ※ 調定額及び収入額は、各年度決算額</t>
  </si>
  <si>
    <t>収 入 額</t>
    <rPh sb="0" eb="1">
      <t>オサム</t>
    </rPh>
    <rPh sb="2" eb="3">
      <t>イリ</t>
    </rPh>
    <rPh sb="4" eb="5">
      <t>ガク</t>
    </rPh>
    <phoneticPr fontId="19"/>
  </si>
  <si>
    <t>原　　　野</t>
    <rPh sb="0" eb="1">
      <t>ハラ</t>
    </rPh>
    <rPh sb="4" eb="5">
      <t>ノ</t>
    </rPh>
    <phoneticPr fontId="19"/>
  </si>
  <si>
    <t>人</t>
    <rPh sb="0" eb="1">
      <t>ニン</t>
    </rPh>
    <phoneticPr fontId="19"/>
  </si>
  <si>
    <t>世帯</t>
  </si>
  <si>
    <t>3号</t>
    <rPh sb="1" eb="2">
      <t>ゴウ</t>
    </rPh>
    <phoneticPr fontId="19"/>
  </si>
  <si>
    <t>課税限度額</t>
    <rPh sb="0" eb="2">
      <t>カゼイ</t>
    </rPh>
    <rPh sb="2" eb="4">
      <t>ゲンド</t>
    </rPh>
    <rPh sb="4" eb="5">
      <t>ガク</t>
    </rPh>
    <phoneticPr fontId="19"/>
  </si>
  <si>
    <t>軽自動車税</t>
  </si>
  <si>
    <t>人　　　口</t>
    <rPh sb="0" eb="1">
      <t>ヒト</t>
    </rPh>
    <rPh sb="4" eb="5">
      <t>クチ</t>
    </rPh>
    <phoneticPr fontId="19"/>
  </si>
  <si>
    <t>令和３年度</t>
    <rPh sb="0" eb="2">
      <t>レイワ</t>
    </rPh>
    <rPh sb="3" eb="5">
      <t>ネンド</t>
    </rPh>
    <phoneticPr fontId="19"/>
  </si>
  <si>
    <t>税　　　率</t>
    <rPh sb="0" eb="1">
      <t>ゼイ</t>
    </rPh>
    <rPh sb="4" eb="5">
      <t>リツ</t>
    </rPh>
    <phoneticPr fontId="19"/>
  </si>
  <si>
    <t xml:space="preserve">    ４８０，０００ 円</t>
    <rPh sb="12" eb="13">
      <t>エン</t>
    </rPh>
    <phoneticPr fontId="19"/>
  </si>
  <si>
    <t>令和
４年度</t>
    <rPh sb="0" eb="1">
      <t>レイ</t>
    </rPh>
    <rPh sb="1" eb="2">
      <t>ワ</t>
    </rPh>
    <rPh sb="4" eb="6">
      <t>ネンド</t>
    </rPh>
    <phoneticPr fontId="19"/>
  </si>
  <si>
    <t>５．市税の税率</t>
    <rPh sb="2" eb="4">
      <t>シゼイ</t>
    </rPh>
    <rPh sb="5" eb="7">
      <t>ゼイリツ</t>
    </rPh>
    <phoneticPr fontId="19"/>
  </si>
  <si>
    <t>　　　　　　　　　　　　　　　                年　度
  　　区　分</t>
    <rPh sb="31" eb="32">
      <t>ネン</t>
    </rPh>
    <rPh sb="33" eb="34">
      <t>ド</t>
    </rPh>
    <rPh sb="39" eb="40">
      <t>ク</t>
    </rPh>
    <rPh sb="41" eb="42">
      <t>フン</t>
    </rPh>
    <phoneticPr fontId="19"/>
  </si>
  <si>
    <t>市　民　税</t>
    <rPh sb="0" eb="1">
      <t>シ</t>
    </rPh>
    <rPh sb="2" eb="3">
      <t>ミン</t>
    </rPh>
    <rPh sb="4" eb="5">
      <t>ゼイ</t>
    </rPh>
    <phoneticPr fontId="19"/>
  </si>
  <si>
    <t>　特別土地保有税（％）</t>
    <rPh sb="1" eb="3">
      <t>トクベツ</t>
    </rPh>
    <rPh sb="3" eb="5">
      <t>トチ</t>
    </rPh>
    <rPh sb="5" eb="7">
      <t>ホユウ</t>
    </rPh>
    <rPh sb="7" eb="8">
      <t>ゼイ</t>
    </rPh>
    <phoneticPr fontId="19"/>
  </si>
  <si>
    <t>３，６００，０００ 円</t>
    <rPh sb="10" eb="11">
      <t>エン</t>
    </rPh>
    <phoneticPr fontId="19"/>
  </si>
  <si>
    <r>
      <t>軽自動車税</t>
    </r>
    <r>
      <rPr>
        <sz val="3"/>
        <color auto="1"/>
        <rFont val="ＭＳ Ｐゴシック"/>
      </rPr>
      <t xml:space="preserve"> </t>
    </r>
    <r>
      <rPr>
        <sz val="10"/>
        <color auto="1"/>
        <rFont val="ＭＳ Ｐゴシック"/>
      </rPr>
      <t>種別割(軽課特例除く)</t>
    </r>
    <rPh sb="0" eb="4">
      <t>ケイジドウシャ</t>
    </rPh>
    <rPh sb="4" eb="5">
      <t>ゼイ</t>
    </rPh>
    <rPh sb="6" eb="9">
      <t>シュベツワリ</t>
    </rPh>
    <rPh sb="10" eb="11">
      <t>ケイ</t>
    </rPh>
    <rPh sb="11" eb="12">
      <t>カ</t>
    </rPh>
    <rPh sb="12" eb="14">
      <t>トクレイ</t>
    </rPh>
    <rPh sb="14" eb="15">
      <t>ノゾ</t>
    </rPh>
    <phoneticPr fontId="19"/>
  </si>
  <si>
    <t>個人</t>
    <rPh sb="0" eb="1">
      <t>コ</t>
    </rPh>
    <rPh sb="1" eb="2">
      <t>ジン</t>
    </rPh>
    <phoneticPr fontId="19"/>
  </si>
  <si>
    <t>初回車両番号指定から13年経過したもの</t>
    <rPh sb="0" eb="2">
      <t>ショカイ</t>
    </rPh>
    <rPh sb="2" eb="4">
      <t>シャリョウ</t>
    </rPh>
    <rPh sb="4" eb="6">
      <t>バンゴウ</t>
    </rPh>
    <rPh sb="6" eb="8">
      <t>シテイ</t>
    </rPh>
    <rPh sb="12" eb="13">
      <t>ネン</t>
    </rPh>
    <rPh sb="13" eb="15">
      <t>ケイカ</t>
    </rPh>
    <phoneticPr fontId="19"/>
  </si>
  <si>
    <t>法　人</t>
    <rPh sb="0" eb="1">
      <t>ホウ</t>
    </rPh>
    <rPh sb="2" eb="3">
      <t>ジン</t>
    </rPh>
    <phoneticPr fontId="19"/>
  </si>
  <si>
    <t xml:space="preserve">　　〒939-0294 </t>
  </si>
  <si>
    <t xml:space="preserve"> １５０ 円</t>
    <rPh sb="5" eb="6">
      <t>エン</t>
    </rPh>
    <phoneticPr fontId="19"/>
  </si>
  <si>
    <t>原動機
付
自転車</t>
    <rPh sb="0" eb="3">
      <t>ゲンドウキ</t>
    </rPh>
    <rPh sb="4" eb="5">
      <t>ツキ</t>
    </rPh>
    <rPh sb="6" eb="9">
      <t>ジテンシャ</t>
    </rPh>
    <phoneticPr fontId="19"/>
  </si>
  <si>
    <t>10億円超～50億円以下</t>
    <rPh sb="2" eb="3">
      <t>オク</t>
    </rPh>
    <rPh sb="3" eb="4">
      <t>エン</t>
    </rPh>
    <rPh sb="4" eb="5">
      <t>チョウ</t>
    </rPh>
    <rPh sb="8" eb="9">
      <t>オク</t>
    </rPh>
    <rPh sb="9" eb="10">
      <t>エン</t>
    </rPh>
    <rPh sb="10" eb="12">
      <t>イカ</t>
    </rPh>
    <phoneticPr fontId="19"/>
  </si>
  <si>
    <t>軽自動車</t>
    <rPh sb="0" eb="4">
      <t>ケイジドウシャ</t>
    </rPh>
    <phoneticPr fontId="19"/>
  </si>
  <si>
    <t>小型
特殊
自動車</t>
    <rPh sb="0" eb="2">
      <t>コガタ</t>
    </rPh>
    <rPh sb="3" eb="5">
      <t>トクシュ</t>
    </rPh>
    <rPh sb="6" eb="9">
      <t>ジドウシャ</t>
    </rPh>
    <phoneticPr fontId="19"/>
  </si>
  <si>
    <t>　　均　等　割</t>
    <rPh sb="2" eb="3">
      <t>タモツ</t>
    </rPh>
    <rPh sb="4" eb="5">
      <t>トウ</t>
    </rPh>
    <rPh sb="6" eb="7">
      <t>ワ</t>
    </rPh>
    <phoneticPr fontId="19"/>
  </si>
  <si>
    <t>均等割</t>
    <rPh sb="0" eb="2">
      <t>キントウ</t>
    </rPh>
    <rPh sb="2" eb="3">
      <t>ワ</t>
    </rPh>
    <phoneticPr fontId="19"/>
  </si>
  <si>
    <t>５０㏄以下</t>
    <rPh sb="3" eb="5">
      <t>イカ</t>
    </rPh>
    <phoneticPr fontId="19"/>
  </si>
  <si>
    <t>畑</t>
    <rPh sb="0" eb="1">
      <t>ハタケ</t>
    </rPh>
    <phoneticPr fontId="19"/>
  </si>
  <si>
    <t>９０㏄以下</t>
    <rPh sb="3" eb="5">
      <t>イカ</t>
    </rPh>
    <phoneticPr fontId="19"/>
  </si>
  <si>
    <t xml:space="preserve"> 合   　　　 計</t>
    <rPh sb="1" eb="2">
      <t>ゴウ</t>
    </rPh>
    <rPh sb="9" eb="10">
      <t>ケイ</t>
    </rPh>
    <phoneticPr fontId="19"/>
  </si>
  <si>
    <t>②</t>
  </si>
  <si>
    <t>ミニカー（3輪以上）</t>
    <rPh sb="6" eb="7">
      <t>リン</t>
    </rPh>
    <rPh sb="7" eb="9">
      <t>イジョウ</t>
    </rPh>
    <phoneticPr fontId="19"/>
  </si>
  <si>
    <t>５号</t>
    <rPh sb="1" eb="2">
      <t>ゴウ</t>
    </rPh>
    <phoneticPr fontId="19"/>
  </si>
  <si>
    <t xml:space="preserve"> 10万円超～
100万円以下</t>
    <rPh sb="3" eb="5">
      <t>マンエン</t>
    </rPh>
    <rPh sb="5" eb="6">
      <t>チョウ</t>
    </rPh>
    <rPh sb="11" eb="13">
      <t>マンエン</t>
    </rPh>
    <rPh sb="13" eb="15">
      <t>イカ</t>
    </rPh>
    <phoneticPr fontId="19"/>
  </si>
  <si>
    <t>軽２輪車(125㏄超250㏄以下)</t>
    <rPh sb="0" eb="1">
      <t>ケイ</t>
    </rPh>
    <rPh sb="2" eb="3">
      <t>リン</t>
    </rPh>
    <rPh sb="3" eb="4">
      <t>クルマ</t>
    </rPh>
    <rPh sb="9" eb="10">
      <t>チョウ</t>
    </rPh>
    <rPh sb="14" eb="16">
      <t>イカ</t>
    </rPh>
    <phoneticPr fontId="19"/>
  </si>
  <si>
    <t>　３輪車（660㏄以下）</t>
    <rPh sb="2" eb="3">
      <t>リン</t>
    </rPh>
    <rPh sb="3" eb="4">
      <t>クルマ</t>
    </rPh>
    <rPh sb="9" eb="11">
      <t>イカ</t>
    </rPh>
    <phoneticPr fontId="19"/>
  </si>
  <si>
    <t>件　数</t>
    <rPh sb="0" eb="1">
      <t>ケン</t>
    </rPh>
    <rPh sb="2" eb="3">
      <t>カズ</t>
    </rPh>
    <phoneticPr fontId="19"/>
  </si>
  <si>
    <t>農耕作業用</t>
    <rPh sb="0" eb="2">
      <t>ノウコウ</t>
    </rPh>
    <rPh sb="2" eb="5">
      <t>サギョウヨウ</t>
    </rPh>
    <phoneticPr fontId="19"/>
  </si>
  <si>
    <t>その他</t>
    <rPh sb="2" eb="3">
      <t>タ</t>
    </rPh>
    <phoneticPr fontId="19"/>
  </si>
  <si>
    <t>○軽自動車税環境性能割　（ ）内の税率は、令和元年10月1日から令和3年12月31日までの間に、自家用乗用車を取得した場合に適用</t>
    <rPh sb="1" eb="5">
      <t>ケイジドウシャ</t>
    </rPh>
    <rPh sb="5" eb="6">
      <t>ゼイ</t>
    </rPh>
    <rPh sb="6" eb="8">
      <t>カンキョウ</t>
    </rPh>
    <rPh sb="8" eb="10">
      <t>セイノウ</t>
    </rPh>
    <rPh sb="10" eb="11">
      <t>ワリ</t>
    </rPh>
    <phoneticPr fontId="19"/>
  </si>
  <si>
    <t>自家用</t>
    <rPh sb="0" eb="3">
      <t>ジカヨウ</t>
    </rPh>
    <phoneticPr fontId="19"/>
  </si>
  <si>
    <t>営業用</t>
  </si>
  <si>
    <r>
      <t>従量割
(</t>
    </r>
    <r>
      <rPr>
        <sz val="10"/>
        <color auto="1"/>
        <rFont val="ＭＳ Ｐゴシック"/>
      </rPr>
      <t>1,000</t>
    </r>
    <r>
      <rPr>
        <sz val="9"/>
        <color auto="1"/>
        <rFont val="ＭＳ Ｐゴシック"/>
      </rPr>
      <t>本当たり)</t>
    </r>
    <rPh sb="0" eb="2">
      <t>ジュウリョウ</t>
    </rPh>
    <rPh sb="2" eb="3">
      <t>ワリ</t>
    </rPh>
    <rPh sb="10" eb="11">
      <t>ホン</t>
    </rPh>
    <rPh sb="11" eb="12">
      <t>ア</t>
    </rPh>
    <phoneticPr fontId="19"/>
  </si>
  <si>
    <t>　 　課税標準 ２００万円以下</t>
    <rPh sb="3" eb="5">
      <t>カゼイ</t>
    </rPh>
    <rPh sb="5" eb="7">
      <t>ヒョウジュン</t>
    </rPh>
    <rPh sb="11" eb="12">
      <t>マン</t>
    </rPh>
    <rPh sb="12" eb="13">
      <t>エン</t>
    </rPh>
    <rPh sb="13" eb="14">
      <t>イ</t>
    </rPh>
    <rPh sb="14" eb="15">
      <t>カ</t>
    </rPh>
    <phoneticPr fontId="19"/>
  </si>
  <si>
    <t>田</t>
    <rPh sb="0" eb="1">
      <t>タ</t>
    </rPh>
    <phoneticPr fontId="19"/>
  </si>
  <si>
    <t>住　　宅
アパート</t>
    <rPh sb="0" eb="1">
      <t>ジュウ</t>
    </rPh>
    <rPh sb="3" eb="4">
      <t>タク</t>
    </rPh>
    <phoneticPr fontId="19"/>
  </si>
  <si>
    <t>１人／１日</t>
    <rPh sb="1" eb="2">
      <t>ニン</t>
    </rPh>
    <rPh sb="4" eb="5">
      <t>ニチ</t>
    </rPh>
    <phoneticPr fontId="19"/>
  </si>
  <si>
    <t>5号</t>
    <rPh sb="1" eb="2">
      <t>ゴウ</t>
    </rPh>
    <phoneticPr fontId="19"/>
  </si>
  <si>
    <t>2号</t>
    <rPh sb="1" eb="2">
      <t>ゴウ</t>
    </rPh>
    <phoneticPr fontId="19"/>
  </si>
  <si>
    <t>納税義務者数</t>
    <rPh sb="0" eb="2">
      <t>ノウゼイ</t>
    </rPh>
    <rPh sb="2" eb="4">
      <t>ギム</t>
    </rPh>
    <rPh sb="4" eb="5">
      <t>シャ</t>
    </rPh>
    <rPh sb="5" eb="6">
      <t>スウ</t>
    </rPh>
    <phoneticPr fontId="19"/>
  </si>
  <si>
    <t>調　定　額</t>
    <rPh sb="0" eb="1">
      <t>チョウ</t>
    </rPh>
    <rPh sb="2" eb="3">
      <t>サダム</t>
    </rPh>
    <rPh sb="4" eb="5">
      <t>ガク</t>
    </rPh>
    <phoneticPr fontId="19"/>
  </si>
  <si>
    <t>貨物</t>
  </si>
  <si>
    <t>市街化区域</t>
    <rPh sb="0" eb="3">
      <t>シガイカ</t>
    </rPh>
    <rPh sb="3" eb="5">
      <t>クイキ</t>
    </rPh>
    <phoneticPr fontId="19"/>
  </si>
  <si>
    <t>資本金等50億円超</t>
    <rPh sb="6" eb="7">
      <t>オク</t>
    </rPh>
    <rPh sb="7" eb="8">
      <t>エン</t>
    </rPh>
    <rPh sb="8" eb="9">
      <t>コ</t>
    </rPh>
    <phoneticPr fontId="19"/>
  </si>
  <si>
    <t>固定資産税に関する調</t>
    <rPh sb="0" eb="2">
      <t>コテイ</t>
    </rPh>
    <rPh sb="2" eb="5">
      <t>シサンゼイ</t>
    </rPh>
    <rPh sb="6" eb="7">
      <t>カン</t>
    </rPh>
    <rPh sb="9" eb="10">
      <t>シラ</t>
    </rPh>
    <phoneticPr fontId="19"/>
  </si>
  <si>
    <t>従業者数50人超</t>
    <rPh sb="2" eb="3">
      <t>シャ</t>
    </rPh>
    <rPh sb="6" eb="7">
      <t>ニン</t>
    </rPh>
    <rPh sb="7" eb="8">
      <t>チョウ</t>
    </rPh>
    <phoneticPr fontId="19"/>
  </si>
  <si>
    <t>Ｈ27.3.31以前に初回車両番号指定されたもの</t>
    <rPh sb="8" eb="10">
      <t>イゼン</t>
    </rPh>
    <rPh sb="11" eb="13">
      <t>ショカイ</t>
    </rPh>
    <rPh sb="13" eb="15">
      <t>シャリョウ</t>
    </rPh>
    <rPh sb="15" eb="17">
      <t>バンゴウ</t>
    </rPh>
    <rPh sb="17" eb="19">
      <t>シテイ</t>
    </rPh>
    <phoneticPr fontId="19"/>
  </si>
  <si>
    <t>10億円超</t>
    <rPh sb="2" eb="3">
      <t>オク</t>
    </rPh>
    <rPh sb="3" eb="4">
      <t>エン</t>
    </rPh>
    <rPh sb="4" eb="5">
      <t>チョウ</t>
    </rPh>
    <phoneticPr fontId="19"/>
  </si>
  <si>
    <t>世　　帯</t>
    <rPh sb="0" eb="1">
      <t>ヨ</t>
    </rPh>
    <rPh sb="3" eb="4">
      <t>オビ</t>
    </rPh>
    <phoneticPr fontId="19"/>
  </si>
  <si>
    <t>300万円超～
400万円以下</t>
    <rPh sb="3" eb="5">
      <t>マンエン</t>
    </rPh>
    <rPh sb="5" eb="6">
      <t>チョウ</t>
    </rPh>
    <rPh sb="11" eb="12">
      <t>マン</t>
    </rPh>
    <rPh sb="12" eb="13">
      <t>エン</t>
    </rPh>
    <rPh sb="13" eb="15">
      <t>イカ</t>
    </rPh>
    <phoneticPr fontId="19"/>
  </si>
  <si>
    <t>1億円超～10億円以下</t>
    <rPh sb="1" eb="2">
      <t>オク</t>
    </rPh>
    <rPh sb="2" eb="3">
      <t>エン</t>
    </rPh>
    <rPh sb="3" eb="4">
      <t>チョウ</t>
    </rPh>
    <rPh sb="7" eb="8">
      <t>オク</t>
    </rPh>
    <rPh sb="8" eb="9">
      <t>エン</t>
    </rPh>
    <rPh sb="9" eb="11">
      <t>イカ</t>
    </rPh>
    <phoneticPr fontId="19"/>
  </si>
  <si>
    <t>上記以外の法人</t>
    <rPh sb="0" eb="1">
      <t>ジョウ</t>
    </rPh>
    <rPh sb="1" eb="2">
      <t>キ</t>
    </rPh>
    <rPh sb="2" eb="4">
      <t>イガイ</t>
    </rPh>
    <phoneticPr fontId="19"/>
  </si>
  <si>
    <t>令和３年度</t>
    <rPh sb="0" eb="1">
      <t>レイ</t>
    </rPh>
    <rPh sb="1" eb="2">
      <t>ワ</t>
    </rPh>
    <rPh sb="4" eb="5">
      <t>ド</t>
    </rPh>
    <phoneticPr fontId="19"/>
  </si>
  <si>
    <t>３,５００ 円</t>
    <rPh sb="6" eb="7">
      <t>エン</t>
    </rPh>
    <phoneticPr fontId="19"/>
  </si>
  <si>
    <t>３号</t>
    <rPh sb="1" eb="2">
      <t>ゴウ</t>
    </rPh>
    <phoneticPr fontId="19"/>
  </si>
  <si>
    <t>２，１００，０００ 円</t>
    <rPh sb="10" eb="11">
      <t>エン</t>
    </rPh>
    <phoneticPr fontId="19"/>
  </si>
  <si>
    <t xml:space="preserve">    ４９２，０００ 円</t>
    <rPh sb="12" eb="13">
      <t>エン</t>
    </rPh>
    <phoneticPr fontId="19"/>
  </si>
  <si>
    <t>９号</t>
    <rPh sb="1" eb="2">
      <t>ゴウ</t>
    </rPh>
    <phoneticPr fontId="19"/>
  </si>
  <si>
    <t xml:space="preserve">    １９２，０００ 円</t>
    <rPh sb="12" eb="13">
      <t>エン</t>
    </rPh>
    <phoneticPr fontId="19"/>
  </si>
  <si>
    <t>一般</t>
    <rPh sb="0" eb="2">
      <t>イッパン</t>
    </rPh>
    <phoneticPr fontId="19"/>
  </si>
  <si>
    <t xml:space="preserve">    １５６，０００ 円</t>
    <rPh sb="12" eb="13">
      <t>エン</t>
    </rPh>
    <phoneticPr fontId="19"/>
  </si>
  <si>
    <t xml:space="preserve">    １４４，０００ 円</t>
    <rPh sb="12" eb="13">
      <t>エン</t>
    </rPh>
    <phoneticPr fontId="19"/>
  </si>
  <si>
    <t>先物取引に係る雑所得</t>
    <rPh sb="0" eb="2">
      <t>サキモノ</t>
    </rPh>
    <rPh sb="2" eb="4">
      <t>トリヒキ</t>
    </rPh>
    <rPh sb="5" eb="6">
      <t>カカ</t>
    </rPh>
    <rPh sb="7" eb="8">
      <t>ザツ</t>
    </rPh>
    <rPh sb="8" eb="10">
      <t>ショトク</t>
    </rPh>
    <phoneticPr fontId="19"/>
  </si>
  <si>
    <t>国 土 交 通 省</t>
    <rPh sb="0" eb="1">
      <t>クニ</t>
    </rPh>
    <rPh sb="2" eb="3">
      <t>ツチ</t>
    </rPh>
    <rPh sb="4" eb="5">
      <t>コウ</t>
    </rPh>
    <rPh sb="6" eb="7">
      <t>ツウ</t>
    </rPh>
    <rPh sb="8" eb="9">
      <t>ショウ</t>
    </rPh>
    <phoneticPr fontId="19"/>
  </si>
  <si>
    <t>　８．４ ％</t>
  </si>
  <si>
    <t>小　　計</t>
    <rPh sb="0" eb="1">
      <t>ショウ</t>
    </rPh>
    <rPh sb="3" eb="4">
      <t>ケイ</t>
    </rPh>
    <phoneticPr fontId="19"/>
  </si>
  <si>
    <t>　１．５ ％</t>
  </si>
  <si>
    <t xml:space="preserve"> 資料：課税状況調第３５表</t>
    <rPh sb="1" eb="3">
      <t>シリョウ</t>
    </rPh>
    <rPh sb="9" eb="10">
      <t>ダイ</t>
    </rPh>
    <rPh sb="12" eb="13">
      <t>ヒョウ</t>
    </rPh>
    <phoneticPr fontId="19"/>
  </si>
  <si>
    <t>令和４年度</t>
    <rPh sb="0" eb="1">
      <t>レイ</t>
    </rPh>
    <rPh sb="1" eb="2">
      <t>ワ</t>
    </rPh>
    <rPh sb="3" eb="4">
      <t>ネン</t>
    </rPh>
    <rPh sb="4" eb="5">
      <t>ド</t>
    </rPh>
    <phoneticPr fontId="19"/>
  </si>
  <si>
    <t>　２，４００ 円</t>
    <rPh sb="7" eb="8">
      <t>エン</t>
    </rPh>
    <phoneticPr fontId="19"/>
  </si>
  <si>
    <t>　３，６００ 円</t>
    <rPh sb="7" eb="8">
      <t>エン</t>
    </rPh>
    <phoneticPr fontId="19"/>
  </si>
  <si>
    <r>
      <t>4,500</t>
    </r>
    <r>
      <rPr>
        <sz val="6"/>
        <color auto="1"/>
        <rFont val="ＭＳ Ｐゴシック"/>
      </rPr>
      <t xml:space="preserve"> </t>
    </r>
    <r>
      <rPr>
        <sz val="9"/>
        <color auto="1"/>
        <rFont val="ＭＳ Ｐゴシック"/>
      </rPr>
      <t>円</t>
    </r>
    <rPh sb="6" eb="7">
      <t>エン</t>
    </rPh>
    <phoneticPr fontId="19"/>
  </si>
  <si>
    <r>
      <t>6</t>
    </r>
    <r>
      <rPr>
        <sz val="12"/>
        <color auto="1"/>
        <rFont val="ＭＳ Ｐゴシック"/>
      </rPr>
      <t xml:space="preserve">,122
</t>
    </r>
    <r>
      <rPr>
        <sz val="6"/>
        <color auto="1"/>
        <rFont val="ＭＳ Ｐゴシック"/>
      </rPr>
      <t>令和２年
10月1日以後</t>
    </r>
    <rPh sb="6" eb="8">
      <t>レイワ</t>
    </rPh>
    <rPh sb="9" eb="10">
      <t>ネン</t>
    </rPh>
    <rPh sb="13" eb="14">
      <t>ツキ</t>
    </rPh>
    <rPh sb="15" eb="16">
      <t>ニチ</t>
    </rPh>
    <rPh sb="16" eb="18">
      <t>イゴ</t>
    </rPh>
    <phoneticPr fontId="19"/>
  </si>
  <si>
    <r>
      <t>5,500</t>
    </r>
    <r>
      <rPr>
        <sz val="6"/>
        <color auto="1"/>
        <rFont val="ＭＳ Ｐゴシック"/>
      </rPr>
      <t xml:space="preserve"> </t>
    </r>
    <r>
      <rPr>
        <sz val="9"/>
        <color auto="1"/>
        <rFont val="ＭＳ Ｐゴシック"/>
      </rPr>
      <t>円</t>
    </r>
    <rPh sb="6" eb="7">
      <t>エン</t>
    </rPh>
    <phoneticPr fontId="19"/>
  </si>
  <si>
    <r>
      <t>4,000</t>
    </r>
    <r>
      <rPr>
        <sz val="6"/>
        <color auto="1"/>
        <rFont val="ＭＳ Ｐゴシック"/>
      </rPr>
      <t xml:space="preserve"> </t>
    </r>
    <r>
      <rPr>
        <sz val="9"/>
        <color auto="1"/>
        <rFont val="ＭＳ Ｐゴシック"/>
      </rPr>
      <t>円</t>
    </r>
    <rPh sb="6" eb="7">
      <t>エン</t>
    </rPh>
    <phoneticPr fontId="19"/>
  </si>
  <si>
    <t>令
和
４
年
度</t>
    <rPh sb="0" eb="1">
      <t>レイ</t>
    </rPh>
    <rPh sb="2" eb="3">
      <t>ワ</t>
    </rPh>
    <rPh sb="6" eb="7">
      <t>トシ</t>
    </rPh>
    <rPh sb="8" eb="9">
      <t>タビ</t>
    </rPh>
    <phoneticPr fontId="19"/>
  </si>
  <si>
    <t>　５，９００ 円</t>
    <rPh sb="7" eb="8">
      <t>エン</t>
    </rPh>
    <phoneticPr fontId="19"/>
  </si>
  <si>
    <t>令和４年度</t>
    <rPh sb="0" eb="2">
      <t>レイワ</t>
    </rPh>
    <phoneticPr fontId="19"/>
  </si>
  <si>
    <t xml:space="preserve"> R12年度基準60%達成車</t>
  </si>
  <si>
    <t>均等割額</t>
    <rPh sb="0" eb="1">
      <t>タモツ</t>
    </rPh>
    <rPh sb="1" eb="2">
      <t>トウ</t>
    </rPh>
    <rPh sb="2" eb="3">
      <t>ワリ</t>
    </rPh>
    <rPh sb="3" eb="4">
      <t>ガク</t>
    </rPh>
    <phoneticPr fontId="19"/>
  </si>
  <si>
    <t xml:space="preserve"> R12年度基準55%達成車</t>
  </si>
  <si>
    <t>　０．７ ％</t>
  </si>
  <si>
    <r>
      <t>3,900</t>
    </r>
    <r>
      <rPr>
        <sz val="6"/>
        <color auto="1"/>
        <rFont val="ＭＳ Ｐゴシック"/>
      </rPr>
      <t xml:space="preserve"> </t>
    </r>
    <r>
      <rPr>
        <sz val="9"/>
        <color auto="1"/>
        <rFont val="ＭＳ Ｐゴシック"/>
      </rPr>
      <t>円</t>
    </r>
    <rPh sb="6" eb="7">
      <t>エン</t>
    </rPh>
    <phoneticPr fontId="19"/>
  </si>
  <si>
    <t>均等割のみを
納める者</t>
    <rPh sb="0" eb="3">
      <t>キントウワ</t>
    </rPh>
    <rPh sb="7" eb="8">
      <t>オサ</t>
    </rPh>
    <rPh sb="10" eb="11">
      <t>モノ</t>
    </rPh>
    <phoneticPr fontId="19"/>
  </si>
  <si>
    <r>
      <t>6,900</t>
    </r>
    <r>
      <rPr>
        <sz val="6"/>
        <color auto="1"/>
        <rFont val="ＭＳ Ｐゴシック"/>
      </rPr>
      <t xml:space="preserve"> </t>
    </r>
    <r>
      <rPr>
        <sz val="9"/>
        <color auto="1"/>
        <rFont val="ＭＳ Ｐゴシック"/>
      </rPr>
      <t>円</t>
    </r>
    <rPh sb="6" eb="7">
      <t>エン</t>
    </rPh>
    <phoneticPr fontId="19"/>
  </si>
  <si>
    <t>非課税</t>
  </si>
  <si>
    <t>2.0%</t>
  </si>
  <si>
    <t>所得割と均等割
を納める者</t>
    <rPh sb="0" eb="2">
      <t>ショトク</t>
    </rPh>
    <rPh sb="2" eb="3">
      <t>ワリ</t>
    </rPh>
    <rPh sb="4" eb="6">
      <t>キントウ</t>
    </rPh>
    <rPh sb="6" eb="7">
      <t>ワリ</t>
    </rPh>
    <rPh sb="9" eb="10">
      <t>オサ</t>
    </rPh>
    <rPh sb="12" eb="13">
      <t>モノ</t>
    </rPh>
    <phoneticPr fontId="19"/>
  </si>
  <si>
    <t>課税標準額</t>
    <rPh sb="0" eb="2">
      <t>カゼイ</t>
    </rPh>
    <rPh sb="2" eb="4">
      <t>ヒョウジュン</t>
    </rPh>
    <rPh sb="4" eb="5">
      <t>ガク</t>
    </rPh>
    <phoneticPr fontId="19"/>
  </si>
  <si>
    <t>令和４年度</t>
    <rPh sb="0" eb="1">
      <t>レイ</t>
    </rPh>
    <rPh sb="1" eb="2">
      <t>ワ</t>
    </rPh>
    <rPh sb="4" eb="5">
      <t>ド</t>
    </rPh>
    <phoneticPr fontId="19"/>
  </si>
  <si>
    <t>年税額</t>
    <rPh sb="0" eb="1">
      <t>ネン</t>
    </rPh>
    <rPh sb="1" eb="2">
      <t>ゼイ</t>
    </rPh>
    <rPh sb="2" eb="3">
      <t>ガク</t>
    </rPh>
    <phoneticPr fontId="19"/>
  </si>
  <si>
    <t>6,552 円</t>
  </si>
  <si>
    <t>２．車種別調定額</t>
    <rPh sb="2" eb="4">
      <t>シャシュ</t>
    </rPh>
    <rPh sb="4" eb="5">
      <t>ベツ</t>
    </rPh>
    <rPh sb="5" eb="7">
      <t>チョウテイ</t>
    </rPh>
    <rPh sb="7" eb="8">
      <t>ガク</t>
    </rPh>
    <phoneticPr fontId="19"/>
  </si>
  <si>
    <t>1,000万円超～</t>
    <rPh sb="5" eb="7">
      <t>マンエン</t>
    </rPh>
    <rPh sb="7" eb="8">
      <t>チョウ</t>
    </rPh>
    <phoneticPr fontId="19"/>
  </si>
  <si>
    <t>ミニカー</t>
  </si>
  <si>
    <t>令和５年度</t>
    <rPh sb="0" eb="1">
      <t>レイ</t>
    </rPh>
    <rPh sb="1" eb="2">
      <t>ワ</t>
    </rPh>
    <rPh sb="4" eb="5">
      <t>ド</t>
    </rPh>
    <phoneticPr fontId="19"/>
  </si>
  <si>
    <r>
      <rPr>
        <sz val="8"/>
        <color auto="1"/>
        <rFont val="ＭＳ Ｐゴシック"/>
      </rPr>
      <t>※１</t>
    </r>
    <r>
      <rPr>
        <sz val="10"/>
        <color auto="1"/>
        <rFont val="ＭＳ Ｐゴシック"/>
      </rPr>
      <t xml:space="preserve"> 電気自動車等を除く</t>
    </r>
  </si>
  <si>
    <t xml:space="preserve"> R12年度基準75%{80%}達成車</t>
  </si>
  <si>
    <t xml:space="preserve"> R12年度基準60%{70%}達成車</t>
  </si>
  <si>
    <r>
      <t>1.0%</t>
    </r>
    <r>
      <rPr>
        <sz val="8"/>
        <color auto="1"/>
        <rFont val="ＭＳ Ｐゴシック"/>
      </rPr>
      <t xml:space="preserve"> </t>
    </r>
  </si>
  <si>
    <t>市民税に関する調</t>
    <rPh sb="0" eb="2">
      <t>シミン</t>
    </rPh>
    <rPh sb="2" eb="3">
      <t>ゼイ</t>
    </rPh>
    <rPh sb="4" eb="5">
      <t>カン</t>
    </rPh>
    <rPh sb="7" eb="8">
      <t>チョウ</t>
    </rPh>
    <phoneticPr fontId="19"/>
  </si>
  <si>
    <t>２．特別徴収と普通徴収に関する調</t>
    <rPh sb="2" eb="4">
      <t>トクベツ</t>
    </rPh>
    <rPh sb="4" eb="6">
      <t>チョウシュウ</t>
    </rPh>
    <rPh sb="7" eb="9">
      <t>フツウ</t>
    </rPh>
    <rPh sb="9" eb="11">
      <t>チョウシュウ</t>
    </rPh>
    <rPh sb="12" eb="13">
      <t>カン</t>
    </rPh>
    <rPh sb="15" eb="16">
      <t>チョウ</t>
    </rPh>
    <phoneticPr fontId="19"/>
  </si>
  <si>
    <t>　合　　計</t>
    <rPh sb="1" eb="2">
      <t>ゴウ</t>
    </rPh>
    <rPh sb="4" eb="5">
      <t>ケイ</t>
    </rPh>
    <phoneticPr fontId="19"/>
  </si>
  <si>
    <t>資料：課税状況調第２表・第３表</t>
    <rPh sb="0" eb="2">
      <t>シリョウ</t>
    </rPh>
    <rPh sb="3" eb="5">
      <t>カゼイ</t>
    </rPh>
    <rPh sb="5" eb="7">
      <t>ジョウキョウ</t>
    </rPh>
    <rPh sb="7" eb="8">
      <t>チョウ</t>
    </rPh>
    <rPh sb="8" eb="9">
      <t>ダイ</t>
    </rPh>
    <rPh sb="10" eb="11">
      <t>ヒョウ</t>
    </rPh>
    <rPh sb="12" eb="13">
      <t>ダイ</t>
    </rPh>
    <rPh sb="14" eb="15">
      <t>ヒョウ</t>
    </rPh>
    <phoneticPr fontId="19"/>
  </si>
  <si>
    <t>鉄　骨　造</t>
    <rPh sb="0" eb="1">
      <t>テツ</t>
    </rPh>
    <rPh sb="2" eb="3">
      <t>ホネ</t>
    </rPh>
    <rPh sb="4" eb="5">
      <t>ゾウ</t>
    </rPh>
    <phoneticPr fontId="19"/>
  </si>
  <si>
    <t>税　額　計</t>
    <rPh sb="0" eb="1">
      <t>ゼイ</t>
    </rPh>
    <rPh sb="2" eb="3">
      <t>ガク</t>
    </rPh>
    <rPh sb="4" eb="5">
      <t>ケイ</t>
    </rPh>
    <phoneticPr fontId="19"/>
  </si>
  <si>
    <t>前　年　比</t>
    <rPh sb="0" eb="1">
      <t>マエ</t>
    </rPh>
    <rPh sb="2" eb="3">
      <t>トシ</t>
    </rPh>
    <rPh sb="4" eb="5">
      <t>ヒ</t>
    </rPh>
    <phoneticPr fontId="19"/>
  </si>
  <si>
    <t>千円</t>
    <rPh sb="0" eb="1">
      <t>セン</t>
    </rPh>
    <rPh sb="1" eb="2">
      <t>エン</t>
    </rPh>
    <phoneticPr fontId="19"/>
  </si>
  <si>
    <t>普通徴収</t>
    <rPh sb="0" eb="2">
      <t>フツウ</t>
    </rPh>
    <rPh sb="2" eb="4">
      <t>チョウシュウ</t>
    </rPh>
    <phoneticPr fontId="19"/>
  </si>
  <si>
    <t>５．所得控除金額</t>
    <rPh sb="2" eb="4">
      <t>ショトク</t>
    </rPh>
    <rPh sb="4" eb="6">
      <t>コウジョ</t>
    </rPh>
    <rPh sb="6" eb="7">
      <t>キン</t>
    </rPh>
    <rPh sb="7" eb="8">
      <t>ガク</t>
    </rPh>
    <phoneticPr fontId="19"/>
  </si>
  <si>
    <t>３．課税標準額段階別課税状況　　　　</t>
    <rPh sb="2" eb="4">
      <t>カゼイ</t>
    </rPh>
    <rPh sb="4" eb="6">
      <t>ヒョウジュン</t>
    </rPh>
    <rPh sb="6" eb="7">
      <t>ガク</t>
    </rPh>
    <rPh sb="7" eb="9">
      <t>ダンカイ</t>
    </rPh>
    <rPh sb="10" eb="12">
      <t>カゼイ</t>
    </rPh>
    <rPh sb="12" eb="14">
      <t>ジョウキョウ</t>
    </rPh>
    <phoneticPr fontId="19"/>
  </si>
  <si>
    <t>100万円超～
200万円以下</t>
    <rPh sb="3" eb="5">
      <t>マンエン</t>
    </rPh>
    <rPh sb="5" eb="6">
      <t>チョウ</t>
    </rPh>
    <rPh sb="11" eb="12">
      <t>マン</t>
    </rPh>
    <rPh sb="12" eb="13">
      <t>エン</t>
    </rPh>
    <rPh sb="13" eb="15">
      <t>イカ</t>
    </rPh>
    <phoneticPr fontId="19"/>
  </si>
  <si>
    <t>200万円超～
300万円以下</t>
    <rPh sb="3" eb="5">
      <t>マンエン</t>
    </rPh>
    <rPh sb="5" eb="6">
      <t>チョウ</t>
    </rPh>
    <rPh sb="11" eb="13">
      <t>マンエン</t>
    </rPh>
    <rPh sb="13" eb="15">
      <t>イカ</t>
    </rPh>
    <phoneticPr fontId="19"/>
  </si>
  <si>
    <t>平均
税率</t>
    <rPh sb="0" eb="2">
      <t>ヘイキン</t>
    </rPh>
    <rPh sb="3" eb="5">
      <t>ゼイリツ</t>
    </rPh>
    <phoneticPr fontId="19"/>
  </si>
  <si>
    <t>400万円超～
550万円以下</t>
    <rPh sb="3" eb="5">
      <t>マンエン</t>
    </rPh>
    <rPh sb="5" eb="6">
      <t>チョウ</t>
    </rPh>
    <rPh sb="11" eb="12">
      <t>マン</t>
    </rPh>
    <rPh sb="12" eb="13">
      <t>エン</t>
    </rPh>
    <rPh sb="13" eb="15">
      <t>イカ</t>
    </rPh>
    <phoneticPr fontId="19"/>
  </si>
  <si>
    <t xml:space="preserve">  700万円超～
1,000万円以下</t>
    <rPh sb="5" eb="7">
      <t>マンエン</t>
    </rPh>
    <rPh sb="7" eb="8">
      <t>チョウ</t>
    </rPh>
    <rPh sb="15" eb="16">
      <t>マン</t>
    </rPh>
    <rPh sb="16" eb="17">
      <t>エン</t>
    </rPh>
    <rPh sb="17" eb="19">
      <t>イカ</t>
    </rPh>
    <phoneticPr fontId="19"/>
  </si>
  <si>
    <t>合　計</t>
    <rPh sb="0" eb="1">
      <t>ゴウ</t>
    </rPh>
    <rPh sb="2" eb="3">
      <t>ケイ</t>
    </rPh>
    <phoneticPr fontId="19"/>
  </si>
  <si>
    <t xml:space="preserve"> ※ 各区分の数値は、表示単位未満を四捨五入で記載しており、合計数値とは一致しないことがある。</t>
    <rPh sb="3" eb="4">
      <t>カク</t>
    </rPh>
    <rPh sb="4" eb="6">
      <t>クブン</t>
    </rPh>
    <rPh sb="7" eb="9">
      <t>スウチ</t>
    </rPh>
    <rPh sb="11" eb="13">
      <t>ヒョウジ</t>
    </rPh>
    <rPh sb="13" eb="15">
      <t>タンイ</t>
    </rPh>
    <rPh sb="15" eb="17">
      <t>ミマン</t>
    </rPh>
    <rPh sb="18" eb="22">
      <t>シシャゴニュウ</t>
    </rPh>
    <rPh sb="23" eb="25">
      <t>キサイ</t>
    </rPh>
    <rPh sb="30" eb="32">
      <t>ゴウケイ</t>
    </rPh>
    <rPh sb="32" eb="34">
      <t>スウチ</t>
    </rPh>
    <rPh sb="36" eb="38">
      <t>イッチ</t>
    </rPh>
    <phoneticPr fontId="19"/>
  </si>
  <si>
    <t>納税義務者
１人当たり
の  税  額</t>
    <rPh sb="0" eb="2">
      <t>ノウゼイ</t>
    </rPh>
    <rPh sb="2" eb="5">
      <t>ギムシャ</t>
    </rPh>
    <rPh sb="6" eb="8">
      <t>ヒトリ</t>
    </rPh>
    <rPh sb="8" eb="9">
      <t>ア</t>
    </rPh>
    <rPh sb="15" eb="16">
      <t>ゼイ</t>
    </rPh>
    <rPh sb="18" eb="19">
      <t>ガク</t>
    </rPh>
    <phoneticPr fontId="19"/>
  </si>
  <si>
    <t>自主納付</t>
    <rPh sb="0" eb="2">
      <t>ジシュ</t>
    </rPh>
    <rPh sb="2" eb="4">
      <t>ノウフ</t>
    </rPh>
    <phoneticPr fontId="19"/>
  </si>
  <si>
    <t>令　和
３年度</t>
    <rPh sb="0" eb="1">
      <t>レイ</t>
    </rPh>
    <rPh sb="2" eb="3">
      <t>カズ</t>
    </rPh>
    <rPh sb="5" eb="7">
      <t>ネンド</t>
    </rPh>
    <phoneticPr fontId="19"/>
  </si>
  <si>
    <t>納税義務者数</t>
    <rPh sb="0" eb="2">
      <t>ノウゼイ</t>
    </rPh>
    <rPh sb="2" eb="3">
      <t>ギ</t>
    </rPh>
    <rPh sb="3" eb="4">
      <t>ツトム</t>
    </rPh>
    <rPh sb="4" eb="5">
      <t>シャ</t>
    </rPh>
    <rPh sb="5" eb="6">
      <t>スウ</t>
    </rPh>
    <phoneticPr fontId="19"/>
  </si>
  <si>
    <t>納税義務者数</t>
    <rPh sb="0" eb="2">
      <t>ノウゼイ</t>
    </rPh>
    <rPh sb="2" eb="5">
      <t>ギムシャ</t>
    </rPh>
    <rPh sb="5" eb="6">
      <t>スウ</t>
    </rPh>
    <phoneticPr fontId="19"/>
  </si>
  <si>
    <t>４．所得区分別課税状況 (令和５年度)</t>
    <rPh sb="2" eb="4">
      <t>ショトク</t>
    </rPh>
    <rPh sb="4" eb="6">
      <t>クブン</t>
    </rPh>
    <rPh sb="6" eb="7">
      <t>ベツ</t>
    </rPh>
    <rPh sb="7" eb="9">
      <t>カゼイ</t>
    </rPh>
    <rPh sb="9" eb="11">
      <t>ジョウキョウ</t>
    </rPh>
    <rPh sb="13" eb="14">
      <t>レイ</t>
    </rPh>
    <rPh sb="14" eb="15">
      <t>ワ</t>
    </rPh>
    <rPh sb="17" eb="18">
      <t>ガンネン</t>
    </rPh>
    <phoneticPr fontId="19"/>
  </si>
  <si>
    <t>鉄　骨・鉄　筋
コンクリート造</t>
    <rPh sb="0" eb="1">
      <t>テツ</t>
    </rPh>
    <rPh sb="2" eb="3">
      <t>コツ</t>
    </rPh>
    <rPh sb="4" eb="5">
      <t>テツ</t>
    </rPh>
    <rPh sb="6" eb="7">
      <t>スジ</t>
    </rPh>
    <rPh sb="14" eb="15">
      <t>ゾウ</t>
    </rPh>
    <phoneticPr fontId="19"/>
  </si>
  <si>
    <t>給与を主とする人</t>
    <rPh sb="0" eb="2">
      <t>キュウヨ</t>
    </rPh>
    <rPh sb="3" eb="4">
      <t>シュ</t>
    </rPh>
    <rPh sb="7" eb="8">
      <t>ヒト</t>
    </rPh>
    <phoneticPr fontId="19"/>
  </si>
  <si>
    <t>農業を主とする人</t>
    <rPh sb="0" eb="1">
      <t>ノウ</t>
    </rPh>
    <rPh sb="1" eb="2">
      <t>ギョウ</t>
    </rPh>
    <rPh sb="3" eb="4">
      <t>シュ</t>
    </rPh>
    <rPh sb="7" eb="8">
      <t>ヒト</t>
    </rPh>
    <phoneticPr fontId="19"/>
  </si>
  <si>
    <t>合　　計</t>
    <rPh sb="0" eb="1">
      <t>ゴウ</t>
    </rPh>
    <rPh sb="3" eb="4">
      <t>ケイ</t>
    </rPh>
    <phoneticPr fontId="19"/>
  </si>
  <si>
    <t>資料：課税状況調第５表～第１２表</t>
    <rPh sb="0" eb="2">
      <t>シリョウ</t>
    </rPh>
    <rPh sb="3" eb="5">
      <t>カゼイ</t>
    </rPh>
    <rPh sb="5" eb="7">
      <t>ジョウキョウ</t>
    </rPh>
    <rPh sb="7" eb="8">
      <t>チョウ</t>
    </rPh>
    <rPh sb="8" eb="9">
      <t>ダイ</t>
    </rPh>
    <rPh sb="10" eb="11">
      <t>ヒョウ</t>
    </rPh>
    <rPh sb="12" eb="13">
      <t>ダイ</t>
    </rPh>
    <rPh sb="15" eb="16">
      <t>ヒョウ</t>
    </rPh>
    <phoneticPr fontId="19"/>
  </si>
  <si>
    <t>ウ　非木造家屋の構造別内訳</t>
    <rPh sb="2" eb="3">
      <t>ヒ</t>
    </rPh>
    <rPh sb="3" eb="5">
      <t>モクゾウ</t>
    </rPh>
    <rPh sb="5" eb="7">
      <t>カオク</t>
    </rPh>
    <rPh sb="8" eb="10">
      <t>コウゾウ</t>
    </rPh>
    <rPh sb="10" eb="11">
      <t>ベツ</t>
    </rPh>
    <rPh sb="11" eb="13">
      <t>ウチワケ</t>
    </rPh>
    <phoneticPr fontId="19"/>
  </si>
  <si>
    <t>算出税額</t>
    <rPh sb="0" eb="2">
      <t>サンシュツ</t>
    </rPh>
    <rPh sb="2" eb="4">
      <t>ゼイガク</t>
    </rPh>
    <phoneticPr fontId="19"/>
  </si>
  <si>
    <t>鉄軌道用地</t>
    <rPh sb="0" eb="1">
      <t>テツ</t>
    </rPh>
    <rPh sb="1" eb="3">
      <t>キドウ</t>
    </rPh>
    <rPh sb="3" eb="5">
      <t>ヨウチ</t>
    </rPh>
    <phoneticPr fontId="19"/>
  </si>
  <si>
    <t>従業者数が50人以下の法人</t>
    <rPh sb="0" eb="3">
      <t>ジュウギョウシャ</t>
    </rPh>
    <rPh sb="3" eb="4">
      <t>スウ</t>
    </rPh>
    <rPh sb="11" eb="12">
      <t>ホウ</t>
    </rPh>
    <rPh sb="12" eb="13">
      <t>ジン</t>
    </rPh>
    <phoneticPr fontId="19"/>
  </si>
  <si>
    <t>県民税</t>
    <rPh sb="0" eb="1">
      <t>ケン</t>
    </rPh>
    <rPh sb="1" eb="2">
      <t>ミン</t>
    </rPh>
    <rPh sb="2" eb="3">
      <t>ゼイ</t>
    </rPh>
    <phoneticPr fontId="19"/>
  </si>
  <si>
    <t>雑損控除</t>
    <rPh sb="0" eb="2">
      <t>ザッソン</t>
    </rPh>
    <rPh sb="2" eb="4">
      <t>コウジョ</t>
    </rPh>
    <phoneticPr fontId="19"/>
  </si>
  <si>
    <t>社会保険料控除</t>
    <rPh sb="0" eb="2">
      <t>シャカイ</t>
    </rPh>
    <rPh sb="2" eb="4">
      <t>ホケン</t>
    </rPh>
    <rPh sb="4" eb="5">
      <t>リョウ</t>
    </rPh>
    <rPh sb="5" eb="7">
      <t>コウジョ</t>
    </rPh>
    <phoneticPr fontId="19"/>
  </si>
  <si>
    <t>３．市たばこ税に関する調</t>
    <rPh sb="2" eb="3">
      <t>シ</t>
    </rPh>
    <rPh sb="6" eb="7">
      <t>ゼイ</t>
    </rPh>
    <rPh sb="8" eb="9">
      <t>カン</t>
    </rPh>
    <rPh sb="11" eb="12">
      <t>チョウ</t>
    </rPh>
    <phoneticPr fontId="19"/>
  </si>
  <si>
    <t>小規模企業共済等掛金控除</t>
    <rPh sb="0" eb="1">
      <t>ショウ</t>
    </rPh>
    <rPh sb="1" eb="3">
      <t>キボ</t>
    </rPh>
    <rPh sb="3" eb="5">
      <t>キギョウ</t>
    </rPh>
    <rPh sb="5" eb="7">
      <t>キョウサイ</t>
    </rPh>
    <rPh sb="7" eb="8">
      <t>トウ</t>
    </rPh>
    <rPh sb="8" eb="9">
      <t>カ</t>
    </rPh>
    <rPh sb="9" eb="10">
      <t>キン</t>
    </rPh>
    <rPh sb="10" eb="12">
      <t>コウジョ</t>
    </rPh>
    <phoneticPr fontId="19"/>
  </si>
  <si>
    <t>生命保険料控除</t>
    <rPh sb="0" eb="2">
      <t>セイメイ</t>
    </rPh>
    <rPh sb="2" eb="4">
      <t>ホケン</t>
    </rPh>
    <rPh sb="4" eb="5">
      <t>リョウ</t>
    </rPh>
    <rPh sb="5" eb="7">
      <t>コウジョ</t>
    </rPh>
    <phoneticPr fontId="19"/>
  </si>
  <si>
    <t>地震保険料控除</t>
    <rPh sb="0" eb="2">
      <t>ジシン</t>
    </rPh>
    <rPh sb="2" eb="4">
      <t>ホケン</t>
    </rPh>
    <rPh sb="4" eb="5">
      <t>リョウ</t>
    </rPh>
    <rPh sb="5" eb="7">
      <t>コウジョ</t>
    </rPh>
    <phoneticPr fontId="19"/>
  </si>
  <si>
    <t>障害者等控除</t>
    <rPh sb="0" eb="2">
      <t>ショウガイ</t>
    </rPh>
    <rPh sb="2" eb="3">
      <t>シャ</t>
    </rPh>
    <rPh sb="3" eb="4">
      <t>トウ</t>
    </rPh>
    <rPh sb="4" eb="6">
      <t>コウジョ</t>
    </rPh>
    <phoneticPr fontId="19"/>
  </si>
  <si>
    <t>配偶者特別控除</t>
    <rPh sb="0" eb="2">
      <t>ハイグウ</t>
    </rPh>
    <rPh sb="2" eb="3">
      <t>シャ</t>
    </rPh>
    <rPh sb="3" eb="5">
      <t>トクベツ</t>
    </rPh>
    <rPh sb="5" eb="7">
      <t>コウジョ</t>
    </rPh>
    <phoneticPr fontId="19"/>
  </si>
  <si>
    <t>基礎控除</t>
    <rPh sb="0" eb="2">
      <t>キソ</t>
    </rPh>
    <rPh sb="2" eb="4">
      <t>コウジョ</t>
    </rPh>
    <phoneticPr fontId="19"/>
  </si>
  <si>
    <t xml:space="preserve"> 資料：課税状況調第１９表・第５８表</t>
    <rPh sb="1" eb="3">
      <t>シリョウ</t>
    </rPh>
    <rPh sb="4" eb="6">
      <t>カゼイ</t>
    </rPh>
    <rPh sb="6" eb="8">
      <t>ジョウキョウ</t>
    </rPh>
    <rPh sb="8" eb="9">
      <t>チョウ</t>
    </rPh>
    <rPh sb="9" eb="10">
      <t>ダイ</t>
    </rPh>
    <rPh sb="12" eb="13">
      <t>ヒョウ</t>
    </rPh>
    <rPh sb="14" eb="15">
      <t>ダイ</t>
    </rPh>
    <rPh sb="17" eb="18">
      <t>ヒョウ</t>
    </rPh>
    <phoneticPr fontId="19"/>
  </si>
  <si>
    <t>人数</t>
    <rPh sb="0" eb="2">
      <t>ニンズウ</t>
    </rPh>
    <phoneticPr fontId="19"/>
  </si>
  <si>
    <t>合　　計</t>
    <rPh sb="0" eb="1">
      <t>ア</t>
    </rPh>
    <rPh sb="3" eb="4">
      <t>ケイ</t>
    </rPh>
    <phoneticPr fontId="19"/>
  </si>
  <si>
    <t>控除金額</t>
    <rPh sb="0" eb="2">
      <t>コウジョ</t>
    </rPh>
    <rPh sb="2" eb="4">
      <t>キンガク</t>
    </rPh>
    <phoneticPr fontId="19"/>
  </si>
  <si>
    <t>木造</t>
    <rPh sb="0" eb="1">
      <t>キ</t>
    </rPh>
    <rPh sb="1" eb="2">
      <t>ヅクリ</t>
    </rPh>
    <phoneticPr fontId="19"/>
  </si>
  <si>
    <t>令和４年度</t>
    <rPh sb="0" eb="1">
      <t>レイ</t>
    </rPh>
    <rPh sb="1" eb="2">
      <t>ワ</t>
    </rPh>
    <rPh sb="4" eb="5">
      <t>ガンネン</t>
    </rPh>
    <phoneticPr fontId="19"/>
  </si>
  <si>
    <t>②/①</t>
  </si>
  <si>
    <r>
      <t>令</t>
    </r>
    <r>
      <rPr>
        <sz val="11"/>
        <color auto="1"/>
        <rFont val="ＭＳ Ｐゴシック"/>
      </rPr>
      <t>和５年度</t>
    </r>
    <rPh sb="0" eb="1">
      <t>レイ</t>
    </rPh>
    <rPh sb="1" eb="2">
      <t>ワ</t>
    </rPh>
    <rPh sb="4" eb="5">
      <t>ガンネン</t>
    </rPh>
    <phoneticPr fontId="19"/>
  </si>
  <si>
    <t>寡婦控除</t>
    <rPh sb="0" eb="2">
      <t>カフ</t>
    </rPh>
    <rPh sb="2" eb="4">
      <t>コウジョ</t>
    </rPh>
    <phoneticPr fontId="19"/>
  </si>
  <si>
    <t>　　　　　　　区分
　年度</t>
    <rPh sb="7" eb="9">
      <t>クブン</t>
    </rPh>
    <rPh sb="11" eb="13">
      <t>ネンド</t>
    </rPh>
    <phoneticPr fontId="19"/>
  </si>
  <si>
    <t xml:space="preserve">ひとり親控除 </t>
    <rPh sb="3" eb="4">
      <t>オヤ</t>
    </rPh>
    <rPh sb="4" eb="6">
      <t>コウジョ</t>
    </rPh>
    <phoneticPr fontId="19"/>
  </si>
  <si>
    <t>６．分離課税による所得金額</t>
    <rPh sb="2" eb="4">
      <t>ブンリ</t>
    </rPh>
    <rPh sb="4" eb="6">
      <t>カゼイ</t>
    </rPh>
    <rPh sb="9" eb="11">
      <t>ショトク</t>
    </rPh>
    <rPh sb="11" eb="13">
      <t>キンガク</t>
    </rPh>
    <phoneticPr fontId="19"/>
  </si>
  <si>
    <t>納 税 義 務 者 数</t>
  </si>
  <si>
    <t>短  期  譲  渡</t>
    <rPh sb="0" eb="1">
      <t>タン</t>
    </rPh>
    <rPh sb="3" eb="4">
      <t>キ</t>
    </rPh>
    <rPh sb="6" eb="7">
      <t>ユズル</t>
    </rPh>
    <rPh sb="9" eb="10">
      <t>ワタリ</t>
    </rPh>
    <phoneticPr fontId="19"/>
  </si>
  <si>
    <t>上場株式等に
係る配当所得</t>
    <rPh sb="0" eb="2">
      <t>ジョウジョウ</t>
    </rPh>
    <rPh sb="2" eb="4">
      <t>カブシキ</t>
    </rPh>
    <rPh sb="4" eb="5">
      <t>トウ</t>
    </rPh>
    <rPh sb="7" eb="8">
      <t>カカ</t>
    </rPh>
    <rPh sb="9" eb="11">
      <t>ハイトウ</t>
    </rPh>
    <rPh sb="11" eb="13">
      <t>ショトク</t>
    </rPh>
    <phoneticPr fontId="19"/>
  </si>
  <si>
    <t xml:space="preserve"> 資料：課税状況調第１１表</t>
    <rPh sb="1" eb="3">
      <t>シリョウ</t>
    </rPh>
    <rPh sb="4" eb="6">
      <t>カゼイ</t>
    </rPh>
    <rPh sb="6" eb="8">
      <t>ジョウキョウ</t>
    </rPh>
    <rPh sb="8" eb="9">
      <t>チョウ</t>
    </rPh>
    <rPh sb="9" eb="10">
      <t>ダイ</t>
    </rPh>
    <rPh sb="12" eb="13">
      <t>ヒョウ</t>
    </rPh>
    <phoneticPr fontId="19"/>
  </si>
  <si>
    <t>国民健康保険税</t>
    <rPh sb="0" eb="2">
      <t>コクミン</t>
    </rPh>
    <rPh sb="2" eb="4">
      <t>ケンコウ</t>
    </rPh>
    <rPh sb="4" eb="6">
      <t>ホケン</t>
    </rPh>
    <rPh sb="6" eb="7">
      <t>ゼイ</t>
    </rPh>
    <phoneticPr fontId="19"/>
  </si>
  <si>
    <t>市民税</t>
    <rPh sb="0" eb="1">
      <t>シ</t>
    </rPh>
    <rPh sb="1" eb="2">
      <t>ミン</t>
    </rPh>
    <rPh sb="2" eb="3">
      <t>ゼイ</t>
    </rPh>
    <phoneticPr fontId="19"/>
  </si>
  <si>
    <t>　3,000,000　　　
　3,600,000※１</t>
  </si>
  <si>
    <t xml:space="preserve"> 資料：調定</t>
    <rPh sb="1" eb="3">
      <t>シリョウ</t>
    </rPh>
    <rPh sb="4" eb="6">
      <t>チョウテイ</t>
    </rPh>
    <phoneticPr fontId="19"/>
  </si>
  <si>
    <t>税　　　　　　額</t>
    <rPh sb="0" eb="1">
      <t>ゼイ</t>
    </rPh>
    <rPh sb="7" eb="8">
      <t>ガク</t>
    </rPh>
    <phoneticPr fontId="19"/>
  </si>
  <si>
    <t>令和３年度</t>
    <rPh sb="0" eb="1">
      <t>レイ</t>
    </rPh>
    <rPh sb="1" eb="2">
      <t>ワ</t>
    </rPh>
    <rPh sb="4" eb="5">
      <t>ガンネン</t>
    </rPh>
    <phoneticPr fontId="19"/>
  </si>
  <si>
    <t>うち減免・
非課税台数</t>
    <rPh sb="2" eb="4">
      <t>ゲンメン</t>
    </rPh>
    <rPh sb="6" eb="9">
      <t>ヒカゼイ</t>
    </rPh>
    <rPh sb="9" eb="11">
      <t>ダイスウ</t>
    </rPh>
    <phoneticPr fontId="19"/>
  </si>
  <si>
    <t>　  区　　分</t>
    <rPh sb="3" eb="4">
      <t>ク</t>
    </rPh>
    <rPh sb="6" eb="7">
      <t>ブン</t>
    </rPh>
    <phoneticPr fontId="19"/>
  </si>
  <si>
    <t>417</t>
  </si>
  <si>
    <r>
      <t>国</t>
    </r>
    <r>
      <rPr>
        <sz val="10"/>
        <color auto="1"/>
        <rFont val="ＭＳ Ｐゴシック"/>
      </rPr>
      <t xml:space="preserve">民健康保険税
</t>
    </r>
    <r>
      <rPr>
        <sz val="9"/>
        <color auto="1"/>
        <rFont val="ＭＳ Ｐゴシック"/>
      </rPr>
      <t>※年金特徴を除く</t>
    </r>
    <rPh sb="0" eb="2">
      <t>コクミン</t>
    </rPh>
    <rPh sb="2" eb="4">
      <t>ケンコウ</t>
    </rPh>
    <rPh sb="4" eb="6">
      <t>ホケン</t>
    </rPh>
    <rPh sb="6" eb="7">
      <t>ゼイ</t>
    </rPh>
    <rPh sb="9" eb="11">
      <t>ネンキン</t>
    </rPh>
    <rPh sb="14" eb="15">
      <t>ノゾ</t>
    </rPh>
    <phoneticPr fontId="19"/>
  </si>
  <si>
    <r>
      <t>令</t>
    </r>
    <r>
      <rPr>
        <sz val="11"/>
        <color auto="1"/>
        <rFont val="ＭＳ Ｐゴシック"/>
      </rPr>
      <t>和４年度</t>
    </r>
    <rPh sb="0" eb="2">
      <t>レイワ</t>
    </rPh>
    <phoneticPr fontId="19"/>
  </si>
  <si>
    <t>所　得　割</t>
    <rPh sb="0" eb="1">
      <t>トコロ</t>
    </rPh>
    <rPh sb="2" eb="3">
      <t>トク</t>
    </rPh>
    <rPh sb="4" eb="5">
      <t>ワリ</t>
    </rPh>
    <phoneticPr fontId="19"/>
  </si>
  <si>
    <t>８．法人市民税納税義務者数</t>
    <rPh sb="2" eb="4">
      <t>ホウジン</t>
    </rPh>
    <rPh sb="4" eb="6">
      <t>シミン</t>
    </rPh>
    <rPh sb="6" eb="7">
      <t>ゼイ</t>
    </rPh>
    <rPh sb="7" eb="9">
      <t>ノウゼイ</t>
    </rPh>
    <rPh sb="9" eb="12">
      <t>ギムシャ</t>
    </rPh>
    <rPh sb="12" eb="13">
      <t>スウ</t>
    </rPh>
    <phoneticPr fontId="19"/>
  </si>
  <si>
    <t>そ の 他</t>
    <rPh sb="4" eb="5">
      <t>タ</t>
    </rPh>
    <phoneticPr fontId="19"/>
  </si>
  <si>
    <t>法人税割</t>
    <rPh sb="0" eb="2">
      <t>ホウジン</t>
    </rPh>
    <rPh sb="2" eb="3">
      <t>ゼイ</t>
    </rPh>
    <rPh sb="3" eb="4">
      <t>ワリ</t>
    </rPh>
    <phoneticPr fontId="19"/>
  </si>
  <si>
    <t>均 等 割</t>
    <rPh sb="0" eb="1">
      <t>ヒトシ</t>
    </rPh>
    <rPh sb="2" eb="3">
      <t>トウ</t>
    </rPh>
    <rPh sb="4" eb="5">
      <t>ワリ</t>
    </rPh>
    <phoneticPr fontId="19"/>
  </si>
  <si>
    <t>納  税  者  数</t>
    <rPh sb="0" eb="1">
      <t>オサム</t>
    </rPh>
    <rPh sb="3" eb="4">
      <t>ゼイ</t>
    </rPh>
    <rPh sb="6" eb="7">
      <t>シャ</t>
    </rPh>
    <rPh sb="9" eb="10">
      <t>スウ</t>
    </rPh>
    <phoneticPr fontId="19"/>
  </si>
  <si>
    <t>区　　分</t>
    <rPh sb="0" eb="1">
      <t>ク</t>
    </rPh>
    <rPh sb="3" eb="4">
      <t>ブン</t>
    </rPh>
    <phoneticPr fontId="19"/>
  </si>
  <si>
    <t>７号</t>
    <rPh sb="1" eb="2">
      <t>ゴウ</t>
    </rPh>
    <phoneticPr fontId="19"/>
  </si>
  <si>
    <t>滞　納　繰　越　分</t>
    <rPh sb="0" eb="1">
      <t>タイ</t>
    </rPh>
    <rPh sb="2" eb="3">
      <t>オサム</t>
    </rPh>
    <rPh sb="4" eb="5">
      <t>クリ</t>
    </rPh>
    <rPh sb="6" eb="7">
      <t>コシ</t>
    </rPh>
    <rPh sb="8" eb="9">
      <t>ブン</t>
    </rPh>
    <phoneticPr fontId="19"/>
  </si>
  <si>
    <t>２号</t>
    <rPh sb="1" eb="2">
      <t>ゴウ</t>
    </rPh>
    <phoneticPr fontId="19"/>
  </si>
  <si>
    <t>１号</t>
    <rPh sb="1" eb="2">
      <t>ゴウ</t>
    </rPh>
    <phoneticPr fontId="19"/>
  </si>
  <si>
    <t>資本金等が50億円超で</t>
    <rPh sb="0" eb="3">
      <t>シホンキン</t>
    </rPh>
    <rPh sb="3" eb="4">
      <t>トウ</t>
    </rPh>
    <phoneticPr fontId="19"/>
  </si>
  <si>
    <t>従業者数が50人超の法人</t>
    <rPh sb="0" eb="3">
      <t>ジュウギョウシャ</t>
    </rPh>
    <rPh sb="3" eb="4">
      <t>スウ</t>
    </rPh>
    <rPh sb="10" eb="11">
      <t>ホウ</t>
    </rPh>
    <rPh sb="11" eb="12">
      <t>ジン</t>
    </rPh>
    <phoneticPr fontId="19"/>
  </si>
  <si>
    <t>資本金等が10億円超～50億円以下で</t>
    <rPh sb="0" eb="3">
      <t>シホンキン</t>
    </rPh>
    <rPh sb="3" eb="4">
      <t>トウ</t>
    </rPh>
    <rPh sb="8" eb="9">
      <t>エン</t>
    </rPh>
    <rPh sb="14" eb="15">
      <t>エン</t>
    </rPh>
    <rPh sb="15" eb="17">
      <t>イカ</t>
    </rPh>
    <phoneticPr fontId="19"/>
  </si>
  <si>
    <r>
      <t>○</t>
    </r>
    <r>
      <rPr>
        <sz val="7"/>
        <color auto="1"/>
        <rFont val="Times New Roman"/>
      </rPr>
      <t xml:space="preserve"> </t>
    </r>
    <r>
      <rPr>
        <b/>
        <sz val="16"/>
        <color auto="1"/>
        <rFont val="平成角ゴシック"/>
      </rPr>
      <t>徴税に関する調</t>
    </r>
  </si>
  <si>
    <t>棟</t>
    <rPh sb="0" eb="1">
      <t>トウ</t>
    </rPh>
    <phoneticPr fontId="19"/>
  </si>
  <si>
    <t>資本金等が10億円超で</t>
    <rPh sb="0" eb="3">
      <t>シホンキン</t>
    </rPh>
    <rPh sb="3" eb="4">
      <t>トウ</t>
    </rPh>
    <rPh sb="8" eb="9">
      <t>エン</t>
    </rPh>
    <phoneticPr fontId="19"/>
  </si>
  <si>
    <t>資本金等が1千万円超～1億円以下で</t>
    <rPh sb="0" eb="3">
      <t>シホンキン</t>
    </rPh>
    <rPh sb="3" eb="4">
      <t>トウ</t>
    </rPh>
    <rPh sb="8" eb="9">
      <t>エン</t>
    </rPh>
    <rPh sb="13" eb="14">
      <t>エン</t>
    </rPh>
    <phoneticPr fontId="19"/>
  </si>
  <si>
    <t>上記以外の法人</t>
  </si>
  <si>
    <t>その他</t>
  </si>
  <si>
    <t>厚 生 労 働 省</t>
    <rPh sb="0" eb="1">
      <t>アツシ</t>
    </rPh>
    <rPh sb="2" eb="3">
      <t>セイ</t>
    </rPh>
    <rPh sb="4" eb="5">
      <t>ロウ</t>
    </rPh>
    <rPh sb="6" eb="7">
      <t>ハタラキ</t>
    </rPh>
    <rPh sb="8" eb="9">
      <t>ショウ</t>
    </rPh>
    <phoneticPr fontId="19"/>
  </si>
  <si>
    <t xml:space="preserve">  税率 円</t>
    <rPh sb="2" eb="4">
      <t>ゼイリツ</t>
    </rPh>
    <rPh sb="5" eb="6">
      <t>エン</t>
    </rPh>
    <phoneticPr fontId="19"/>
  </si>
  <si>
    <t>　1,750,000
　2,100,000※1</t>
  </si>
  <si>
    <t>　410,000
　492,000※1</t>
  </si>
  <si>
    <t>　150,000
　180,000※1</t>
  </si>
  <si>
    <t>　130,000
　156,000※1</t>
  </si>
  <si>
    <t>事 務 所
銀　　行
店　　舗</t>
    <rPh sb="0" eb="1">
      <t>コト</t>
    </rPh>
    <rPh sb="2" eb="3">
      <t>ツトム</t>
    </rPh>
    <rPh sb="4" eb="5">
      <t>ショ</t>
    </rPh>
    <rPh sb="6" eb="7">
      <t>ギン</t>
    </rPh>
    <rPh sb="9" eb="10">
      <t>ギョウ</t>
    </rPh>
    <rPh sb="11" eb="12">
      <t>ミセ</t>
    </rPh>
    <rPh sb="14" eb="15">
      <t>ホ</t>
    </rPh>
    <phoneticPr fontId="19"/>
  </si>
  <si>
    <t>　50,000
　60,000※1</t>
  </si>
  <si>
    <t>社</t>
  </si>
  <si>
    <r>
      <t>５．</t>
    </r>
    <r>
      <rPr>
        <sz val="7"/>
        <color auto="1"/>
        <rFont val="Times New Roman"/>
      </rPr>
      <t xml:space="preserve"> </t>
    </r>
    <r>
      <rPr>
        <sz val="11"/>
        <color auto="1"/>
        <rFont val="平成角ゴシック"/>
      </rPr>
      <t>償却資産に関する調　‥‥‥‥‥‥‥‥‥‥‥‥‥‥‥‥‥‥‥‥‥‥‥</t>
    </r>
  </si>
  <si>
    <t>件</t>
    <rPh sb="0" eb="1">
      <t>ケン</t>
    </rPh>
    <phoneticPr fontId="19"/>
  </si>
  <si>
    <t>法人税割額</t>
    <rPh sb="0" eb="3">
      <t>ホウジンゼイ</t>
    </rPh>
    <rPh sb="3" eb="4">
      <t>ワ</t>
    </rPh>
    <rPh sb="4" eb="5">
      <t>ガク</t>
    </rPh>
    <phoneticPr fontId="19"/>
  </si>
  <si>
    <t>合  　　計</t>
    <rPh sb="0" eb="1">
      <t>ゴウ</t>
    </rPh>
    <rPh sb="5" eb="6">
      <t>ケイ</t>
    </rPh>
    <phoneticPr fontId="19"/>
  </si>
  <si>
    <t>現年度分</t>
    <rPh sb="0" eb="1">
      <t>ゲン</t>
    </rPh>
    <rPh sb="1" eb="3">
      <t>ネンド</t>
    </rPh>
    <rPh sb="3" eb="4">
      <t>ブン</t>
    </rPh>
    <phoneticPr fontId="19"/>
  </si>
  <si>
    <t>令　和
４年度</t>
    <rPh sb="0" eb="1">
      <t>レイ</t>
    </rPh>
    <rPh sb="2" eb="3">
      <t>カズ</t>
    </rPh>
    <rPh sb="5" eb="7">
      <t>ネンド</t>
    </rPh>
    <phoneticPr fontId="19"/>
  </si>
  <si>
    <t>過年度分</t>
    <rPh sb="0" eb="3">
      <t>カネンド</t>
    </rPh>
    <rPh sb="3" eb="4">
      <t>ブン</t>
    </rPh>
    <phoneticPr fontId="19"/>
  </si>
  <si>
    <t>区分</t>
    <rPh sb="0" eb="2">
      <t>クブン</t>
    </rPh>
    <phoneticPr fontId="19"/>
  </si>
  <si>
    <t>資料：国民健康保険税調定表（７月１日現在）</t>
    <rPh sb="0" eb="2">
      <t>シリョウ</t>
    </rPh>
    <rPh sb="3" eb="5">
      <t>コクミン</t>
    </rPh>
    <rPh sb="5" eb="7">
      <t>ケンコウ</t>
    </rPh>
    <rPh sb="7" eb="9">
      <t>ホケン</t>
    </rPh>
    <rPh sb="9" eb="10">
      <t>ゼイ</t>
    </rPh>
    <rPh sb="10" eb="12">
      <t>チョウテイ</t>
    </rPh>
    <rPh sb="12" eb="13">
      <t>ヒョウ</t>
    </rPh>
    <rPh sb="15" eb="16">
      <t>ガツ</t>
    </rPh>
    <rPh sb="17" eb="18">
      <t>ニチ</t>
    </rPh>
    <rPh sb="18" eb="20">
      <t>ゲンザイ</t>
    </rPh>
    <phoneticPr fontId="19"/>
  </si>
  <si>
    <t>構築物</t>
    <rPh sb="0" eb="1">
      <t>カマエ</t>
    </rPh>
    <rPh sb="1" eb="2">
      <t>チク</t>
    </rPh>
    <rPh sb="2" eb="3">
      <t>ブツ</t>
    </rPh>
    <phoneticPr fontId="19"/>
  </si>
  <si>
    <t xml:space="preserve"> 資料：概要調書</t>
    <rPh sb="1" eb="3">
      <t>シリョウ</t>
    </rPh>
    <rPh sb="4" eb="6">
      <t>ガイヨウ</t>
    </rPh>
    <rPh sb="6" eb="8">
      <t>チョウショ</t>
    </rPh>
    <phoneticPr fontId="19"/>
  </si>
  <si>
    <t>令
和
３
年
度</t>
    <rPh sb="0" eb="1">
      <t>レイ</t>
    </rPh>
    <rPh sb="1" eb="2">
      <t>セイ</t>
    </rPh>
    <rPh sb="2" eb="3">
      <t>ワ</t>
    </rPh>
    <rPh sb="5" eb="6">
      <t>トシ</t>
    </rPh>
    <rPh sb="7" eb="8">
      <t>タビ</t>
    </rPh>
    <phoneticPr fontId="19"/>
  </si>
  <si>
    <t xml:space="preserve"> 資料：概要調書（法定免税点未満含む）</t>
    <rPh sb="1" eb="3">
      <t>シリョウ</t>
    </rPh>
    <rPh sb="4" eb="6">
      <t>ガイヨウ</t>
    </rPh>
    <rPh sb="6" eb="8">
      <t>チョウショ</t>
    </rPh>
    <rPh sb="9" eb="11">
      <t>ホウテイ</t>
    </rPh>
    <rPh sb="11" eb="13">
      <t>メンゼイ</t>
    </rPh>
    <rPh sb="13" eb="14">
      <t>テン</t>
    </rPh>
    <rPh sb="14" eb="16">
      <t>ミマン</t>
    </rPh>
    <rPh sb="16" eb="17">
      <t>フク</t>
    </rPh>
    <phoneticPr fontId="19"/>
  </si>
  <si>
    <t>国民健康保険税</t>
    <rPh sb="0" eb="1">
      <t>クニ</t>
    </rPh>
    <rPh sb="1" eb="2">
      <t>ミン</t>
    </rPh>
    <rPh sb="2" eb="3">
      <t>ケン</t>
    </rPh>
    <rPh sb="3" eb="4">
      <t>ヤスシ</t>
    </rPh>
    <rPh sb="4" eb="5">
      <t>ホ</t>
    </rPh>
    <rPh sb="5" eb="6">
      <t>ケン</t>
    </rPh>
    <rPh sb="6" eb="7">
      <t>ゼイ</t>
    </rPh>
    <phoneticPr fontId="19"/>
  </si>
  <si>
    <t>大臣等配分</t>
    <rPh sb="0" eb="1">
      <t>ダイ</t>
    </rPh>
    <rPh sb="1" eb="2">
      <t>シン</t>
    </rPh>
    <rPh sb="2" eb="3">
      <t>トウ</t>
    </rPh>
    <rPh sb="3" eb="4">
      <t>クバ</t>
    </rPh>
    <rPh sb="4" eb="5">
      <t>ブン</t>
    </rPh>
    <phoneticPr fontId="19"/>
  </si>
  <si>
    <t>構　成　比</t>
    <rPh sb="0" eb="1">
      <t>カマエ</t>
    </rPh>
    <rPh sb="2" eb="3">
      <t>シゲル</t>
    </rPh>
    <rPh sb="4" eb="5">
      <t>ヒ</t>
    </rPh>
    <phoneticPr fontId="19"/>
  </si>
  <si>
    <t>総　数</t>
    <rPh sb="0" eb="1">
      <t>フサ</t>
    </rPh>
    <rPh sb="2" eb="3">
      <t>カズ</t>
    </rPh>
    <phoneticPr fontId="19"/>
  </si>
  <si>
    <t>法定免税点以上のもの</t>
    <rPh sb="0" eb="2">
      <t>ホウテイ</t>
    </rPh>
    <rPh sb="2" eb="4">
      <t>メンゼイ</t>
    </rPh>
    <rPh sb="4" eb="5">
      <t>テン</t>
    </rPh>
    <rPh sb="5" eb="7">
      <t>イジョウ</t>
    </rPh>
    <phoneticPr fontId="19"/>
  </si>
  <si>
    <t>家　　　　　屋</t>
    <rPh sb="0" eb="1">
      <t>イエ</t>
    </rPh>
    <rPh sb="6" eb="7">
      <t>オク</t>
    </rPh>
    <phoneticPr fontId="19"/>
  </si>
  <si>
    <t>加入率</t>
    <rPh sb="0" eb="2">
      <t>カニュウ</t>
    </rPh>
    <rPh sb="2" eb="3">
      <t>リツ</t>
    </rPh>
    <phoneticPr fontId="19"/>
  </si>
  <si>
    <t>家　　　　屋</t>
    <rPh sb="0" eb="1">
      <t>イエ</t>
    </rPh>
    <rPh sb="5" eb="6">
      <t>ヤ</t>
    </rPh>
    <phoneticPr fontId="19"/>
  </si>
  <si>
    <t>法定免税点未満のもの</t>
    <rPh sb="0" eb="2">
      <t>ホウテイ</t>
    </rPh>
    <rPh sb="2" eb="4">
      <t>メンゼイ</t>
    </rPh>
    <rPh sb="4" eb="5">
      <t>テン</t>
    </rPh>
    <rPh sb="5" eb="7">
      <t>ミマン</t>
    </rPh>
    <phoneticPr fontId="19"/>
  </si>
  <si>
    <t>償　却　資　産</t>
    <rPh sb="0" eb="1">
      <t>ショウ</t>
    </rPh>
    <rPh sb="2" eb="3">
      <t>キャク</t>
    </rPh>
    <rPh sb="4" eb="5">
      <t>シ</t>
    </rPh>
    <rPh sb="6" eb="7">
      <t>サン</t>
    </rPh>
    <phoneticPr fontId="19"/>
  </si>
  <si>
    <t>現年課税分</t>
    <rPh sb="0" eb="1">
      <t>ゲン</t>
    </rPh>
    <rPh sb="1" eb="2">
      <t>ドシ</t>
    </rPh>
    <rPh sb="2" eb="4">
      <t>カゼイ</t>
    </rPh>
    <rPh sb="4" eb="5">
      <t>ブン</t>
    </rPh>
    <phoneticPr fontId="19"/>
  </si>
  <si>
    <t>３．土地に関する調 その１</t>
    <rPh sb="2" eb="4">
      <t>トチ</t>
    </rPh>
    <rPh sb="5" eb="6">
      <t>カン</t>
    </rPh>
    <rPh sb="8" eb="9">
      <t>シラ</t>
    </rPh>
    <phoneticPr fontId="19"/>
  </si>
  <si>
    <t>地　目</t>
    <rPh sb="0" eb="1">
      <t>チ</t>
    </rPh>
    <rPh sb="2" eb="3">
      <t>メ</t>
    </rPh>
    <phoneticPr fontId="19"/>
  </si>
  <si>
    <t>宅　　　地</t>
    <rPh sb="0" eb="1">
      <t>タク</t>
    </rPh>
    <rPh sb="4" eb="5">
      <t>チ</t>
    </rPh>
    <phoneticPr fontId="19"/>
  </si>
  <si>
    <t>地　　積</t>
    <rPh sb="0" eb="1">
      <t>チ</t>
    </rPh>
    <rPh sb="3" eb="4">
      <t>セキ</t>
    </rPh>
    <phoneticPr fontId="19"/>
  </si>
  <si>
    <t>１２５㏄以下</t>
  </si>
  <si>
    <t>①</t>
  </si>
  <si>
    <t>㎡</t>
  </si>
  <si>
    <t>医　療　分</t>
    <rPh sb="0" eb="1">
      <t>イ</t>
    </rPh>
    <rPh sb="2" eb="3">
      <t>リョウ</t>
    </rPh>
    <rPh sb="4" eb="5">
      <t>ブン</t>
    </rPh>
    <phoneticPr fontId="19"/>
  </si>
  <si>
    <t>(課税標準額)</t>
    <rPh sb="1" eb="3">
      <t>カゼイ</t>
    </rPh>
    <rPh sb="3" eb="5">
      <t>ヒョウジュン</t>
    </rPh>
    <rPh sb="5" eb="6">
      <t>ガク</t>
    </rPh>
    <phoneticPr fontId="19"/>
  </si>
  <si>
    <t>税　　　額</t>
    <rPh sb="0" eb="1">
      <t>ゼイ</t>
    </rPh>
    <rPh sb="4" eb="5">
      <t>ガク</t>
    </rPh>
    <phoneticPr fontId="19"/>
  </si>
  <si>
    <t>筆</t>
    <rPh sb="0" eb="1">
      <t>フデ</t>
    </rPh>
    <phoneticPr fontId="19"/>
  </si>
  <si>
    <t>最高価格</t>
    <rPh sb="0" eb="1">
      <t>サイ</t>
    </rPh>
    <rPh sb="1" eb="2">
      <t>タカ</t>
    </rPh>
    <rPh sb="2" eb="3">
      <t>アタイ</t>
    </rPh>
    <rPh sb="3" eb="4">
      <t>カク</t>
    </rPh>
    <phoneticPr fontId="19"/>
  </si>
  <si>
    <t>３．土地に関する調 その２</t>
    <rPh sb="2" eb="4">
      <t>トチ</t>
    </rPh>
    <rPh sb="5" eb="6">
      <t>カン</t>
    </rPh>
    <rPh sb="8" eb="9">
      <t>シラ</t>
    </rPh>
    <phoneticPr fontId="19"/>
  </si>
  <si>
    <t>雑
種
地</t>
    <rPh sb="0" eb="1">
      <t>ザツ</t>
    </rPh>
    <rPh sb="5" eb="6">
      <t>シュ</t>
    </rPh>
    <rPh sb="10" eb="11">
      <t>チ</t>
    </rPh>
    <phoneticPr fontId="19"/>
  </si>
  <si>
    <t>　令和５年度　地目別地積内訳　</t>
    <rPh sb="1" eb="2">
      <t>レイ</t>
    </rPh>
    <rPh sb="2" eb="3">
      <t>ワ</t>
    </rPh>
    <rPh sb="5" eb="6">
      <t>ガンネン</t>
    </rPh>
    <rPh sb="7" eb="9">
      <t>チモク</t>
    </rPh>
    <rPh sb="9" eb="10">
      <t>ベツ</t>
    </rPh>
    <rPh sb="10" eb="12">
      <t>チセキ</t>
    </rPh>
    <rPh sb="12" eb="14">
      <t>ウチワケ</t>
    </rPh>
    <phoneticPr fontId="19"/>
  </si>
  <si>
    <t>ゴルフ場</t>
    <rPh sb="3" eb="4">
      <t>ジョウ</t>
    </rPh>
    <phoneticPr fontId="19"/>
  </si>
  <si>
    <t>雑種地 計</t>
    <rPh sb="0" eb="2">
      <t>ザッシュ</t>
    </rPh>
    <rPh sb="2" eb="3">
      <t>チ</t>
    </rPh>
    <rPh sb="4" eb="5">
      <t>ケイ</t>
    </rPh>
    <phoneticPr fontId="19"/>
  </si>
  <si>
    <t>営業用</t>
    <rPh sb="0" eb="2">
      <t>エイギョウ</t>
    </rPh>
    <rPh sb="2" eb="3">
      <t>ヨウ</t>
    </rPh>
    <phoneticPr fontId="19"/>
  </si>
  <si>
    <t>４．家屋に関する調</t>
    <rPh sb="2" eb="4">
      <t>カオク</t>
    </rPh>
    <rPh sb="5" eb="6">
      <t>カン</t>
    </rPh>
    <rPh sb="8" eb="9">
      <t>シラ</t>
    </rPh>
    <phoneticPr fontId="19"/>
  </si>
  <si>
    <t>国民健康保険税に関する調</t>
    <rPh sb="8" eb="9">
      <t>カン</t>
    </rPh>
    <rPh sb="11" eb="12">
      <t>チョウ</t>
    </rPh>
    <phoneticPr fontId="19"/>
  </si>
  <si>
    <t>非木造</t>
    <rPh sb="0" eb="1">
      <t>ヒ</t>
    </rPh>
    <rPh sb="1" eb="2">
      <t>キ</t>
    </rPh>
    <rPh sb="2" eb="3">
      <t>ヅクリ</t>
    </rPh>
    <phoneticPr fontId="19"/>
  </si>
  <si>
    <t>コンクリート
ブロック造</t>
    <rPh sb="11" eb="12">
      <t>ゾウ</t>
    </rPh>
    <phoneticPr fontId="19"/>
  </si>
  <si>
    <t>合計</t>
    <rPh sb="0" eb="1">
      <t>ゴウ</t>
    </rPh>
    <rPh sb="1" eb="2">
      <t>ケイ</t>
    </rPh>
    <phoneticPr fontId="19"/>
  </si>
  <si>
    <t>棟数</t>
    <rPh sb="0" eb="1">
      <t>トウ</t>
    </rPh>
    <rPh sb="1" eb="2">
      <t>カズ</t>
    </rPh>
    <phoneticPr fontId="19"/>
  </si>
  <si>
    <t>軽自動車税</t>
    <rPh sb="0" eb="1">
      <t>ケイ</t>
    </rPh>
    <rPh sb="1" eb="2">
      <t>ジ</t>
    </rPh>
    <rPh sb="2" eb="3">
      <t>ドウ</t>
    </rPh>
    <rPh sb="3" eb="4">
      <t>クルマ</t>
    </rPh>
    <rPh sb="4" eb="5">
      <t>ゼイ</t>
    </rPh>
    <phoneticPr fontId="19"/>
  </si>
  <si>
    <t>床面積</t>
    <rPh sb="0" eb="1">
      <t>ユカ</t>
    </rPh>
    <rPh sb="1" eb="2">
      <t>メン</t>
    </rPh>
    <rPh sb="2" eb="3">
      <t>セキ</t>
    </rPh>
    <phoneticPr fontId="19"/>
  </si>
  <si>
    <t>決定価格</t>
    <rPh sb="0" eb="1">
      <t>ケツ</t>
    </rPh>
    <rPh sb="1" eb="2">
      <t>サダム</t>
    </rPh>
    <rPh sb="2" eb="3">
      <t>アタイ</t>
    </rPh>
    <rPh sb="3" eb="4">
      <t>カク</t>
    </rPh>
    <phoneticPr fontId="19"/>
  </si>
  <si>
    <t>単位当り価格</t>
    <rPh sb="4" eb="5">
      <t>アタイ</t>
    </rPh>
    <rPh sb="5" eb="6">
      <t>カク</t>
    </rPh>
    <phoneticPr fontId="19"/>
  </si>
  <si>
    <t>ア　木造家屋の内訳</t>
    <rPh sb="2" eb="4">
      <t>モクゾウ</t>
    </rPh>
    <rPh sb="4" eb="6">
      <t>カオク</t>
    </rPh>
    <rPh sb="7" eb="9">
      <t>ウチワケ</t>
    </rPh>
    <phoneticPr fontId="19"/>
  </si>
  <si>
    <t>種  　類</t>
    <rPh sb="0" eb="1">
      <t>タネ</t>
    </rPh>
    <rPh sb="4" eb="5">
      <t>タグイ</t>
    </rPh>
    <phoneticPr fontId="19"/>
  </si>
  <si>
    <t>専用住宅</t>
    <rPh sb="0" eb="1">
      <t>アツム</t>
    </rPh>
    <rPh sb="1" eb="2">
      <t>ヨウ</t>
    </rPh>
    <rPh sb="2" eb="3">
      <t>ジュウ</t>
    </rPh>
    <rPh sb="3" eb="4">
      <t>タク</t>
    </rPh>
    <phoneticPr fontId="19"/>
  </si>
  <si>
    <t>併用住宅</t>
    <rPh sb="0" eb="1">
      <t>ヘイ</t>
    </rPh>
    <rPh sb="1" eb="2">
      <t>ヨウ</t>
    </rPh>
    <rPh sb="2" eb="3">
      <t>ジュウ</t>
    </rPh>
    <rPh sb="3" eb="4">
      <t>タク</t>
    </rPh>
    <phoneticPr fontId="19"/>
  </si>
  <si>
    <t>劇　　場
病　　院</t>
    <rPh sb="0" eb="1">
      <t>ゲキ</t>
    </rPh>
    <rPh sb="3" eb="4">
      <t>バ</t>
    </rPh>
    <rPh sb="5" eb="6">
      <t>ヤマイ</t>
    </rPh>
    <rPh sb="8" eb="9">
      <t>イン</t>
    </rPh>
    <phoneticPr fontId="19"/>
  </si>
  <si>
    <t>工　　場
倉　　庫</t>
    <rPh sb="0" eb="1">
      <t>コウ</t>
    </rPh>
    <rPh sb="3" eb="4">
      <t>バ</t>
    </rPh>
    <rPh sb="5" eb="6">
      <t>クラ</t>
    </rPh>
    <rPh sb="8" eb="9">
      <t>コ</t>
    </rPh>
    <phoneticPr fontId="19"/>
  </si>
  <si>
    <t>土　　蔵</t>
    <rPh sb="0" eb="1">
      <t>ツチ</t>
    </rPh>
    <rPh sb="3" eb="4">
      <t>クラ</t>
    </rPh>
    <phoneticPr fontId="19"/>
  </si>
  <si>
    <t>附 属 家</t>
    <rPh sb="0" eb="1">
      <t>フ</t>
    </rPh>
    <phoneticPr fontId="19"/>
  </si>
  <si>
    <t>イ　非木造家屋の内訳</t>
    <rPh sb="2" eb="3">
      <t>ヒ</t>
    </rPh>
    <rPh sb="3" eb="5">
      <t>モクゾウ</t>
    </rPh>
    <rPh sb="5" eb="7">
      <t>カオク</t>
    </rPh>
    <rPh sb="8" eb="10">
      <t>ウチワケ</t>
    </rPh>
    <phoneticPr fontId="19"/>
  </si>
  <si>
    <t>種　　類</t>
    <rPh sb="0" eb="1">
      <t>タネ</t>
    </rPh>
    <rPh sb="3" eb="4">
      <t>タグイ</t>
    </rPh>
    <phoneticPr fontId="19"/>
  </si>
  <si>
    <t>病　　院
ホ テ ル</t>
    <rPh sb="0" eb="1">
      <t>ヤマイ</t>
    </rPh>
    <rPh sb="3" eb="4">
      <t>イン</t>
    </rPh>
    <phoneticPr fontId="19"/>
  </si>
  <si>
    <t>軽量鉄骨造</t>
    <rPh sb="0" eb="1">
      <t>ケイ</t>
    </rPh>
    <rPh sb="1" eb="2">
      <t>リョウ</t>
    </rPh>
    <rPh sb="2" eb="3">
      <t>テツ</t>
    </rPh>
    <rPh sb="3" eb="4">
      <t>ホネ</t>
    </rPh>
    <rPh sb="4" eb="5">
      <t>ゾウ</t>
    </rPh>
    <phoneticPr fontId="19"/>
  </si>
  <si>
    <t>後期支援分</t>
    <rPh sb="0" eb="2">
      <t>コウキ</t>
    </rPh>
    <rPh sb="2" eb="4">
      <t>シエン</t>
    </rPh>
    <rPh sb="4" eb="5">
      <t>ブン</t>
    </rPh>
    <phoneticPr fontId="19"/>
  </si>
  <si>
    <t>５．償却資産に関する調</t>
    <rPh sb="2" eb="4">
      <t>ショウキャク</t>
    </rPh>
    <rPh sb="4" eb="6">
      <t>シサン</t>
    </rPh>
    <rPh sb="7" eb="8">
      <t>カン</t>
    </rPh>
    <rPh sb="10" eb="11">
      <t>シラ</t>
    </rPh>
    <phoneticPr fontId="19"/>
  </si>
  <si>
    <t>船　　舶</t>
    <rPh sb="0" eb="1">
      <t>フネ</t>
    </rPh>
    <rPh sb="3" eb="4">
      <t>ハク</t>
    </rPh>
    <phoneticPr fontId="19"/>
  </si>
  <si>
    <t>車両及び
運搬具</t>
    <rPh sb="0" eb="1">
      <t>クルマ</t>
    </rPh>
    <rPh sb="1" eb="2">
      <t>リョウ</t>
    </rPh>
    <rPh sb="2" eb="3">
      <t>オヨ</t>
    </rPh>
    <rPh sb="5" eb="6">
      <t>ウン</t>
    </rPh>
    <rPh sb="6" eb="7">
      <t>ハン</t>
    </rPh>
    <rPh sb="7" eb="8">
      <t>グ</t>
    </rPh>
    <phoneticPr fontId="19"/>
  </si>
  <si>
    <t>６．交付金に関する調</t>
    <rPh sb="2" eb="5">
      <t>コウフキン</t>
    </rPh>
    <rPh sb="6" eb="7">
      <t>カン</t>
    </rPh>
    <rPh sb="9" eb="10">
      <t>シラ</t>
    </rPh>
    <phoneticPr fontId="19"/>
  </si>
  <si>
    <t>国有資産等所在市町村交付金</t>
    <rPh sb="0" eb="2">
      <t>コクユウ</t>
    </rPh>
    <rPh sb="2" eb="4">
      <t>シサン</t>
    </rPh>
    <rPh sb="4" eb="5">
      <t>トウ</t>
    </rPh>
    <rPh sb="5" eb="7">
      <t>ショザイ</t>
    </rPh>
    <rPh sb="7" eb="10">
      <t>シチョウソン</t>
    </rPh>
    <rPh sb="10" eb="11">
      <t>コウ</t>
    </rPh>
    <rPh sb="11" eb="12">
      <t>ヅケ</t>
    </rPh>
    <rPh sb="12" eb="13">
      <t>キン</t>
    </rPh>
    <phoneticPr fontId="19"/>
  </si>
  <si>
    <t>合　　　　計</t>
    <rPh sb="0" eb="1">
      <t>ゴウ</t>
    </rPh>
    <rPh sb="5" eb="6">
      <t>ケイ</t>
    </rPh>
    <phoneticPr fontId="19"/>
  </si>
  <si>
    <t>富　　山　　県</t>
    <rPh sb="0" eb="1">
      <t>トミ</t>
    </rPh>
    <rPh sb="3" eb="4">
      <t>ヤマ</t>
    </rPh>
    <rPh sb="6" eb="7">
      <t>ケン</t>
    </rPh>
    <phoneticPr fontId="19"/>
  </si>
  <si>
    <t>建築住宅課</t>
    <rPh sb="0" eb="1">
      <t>ケン</t>
    </rPh>
    <rPh sb="1" eb="2">
      <t>チク</t>
    </rPh>
    <rPh sb="2" eb="3">
      <t>ジュウ</t>
    </rPh>
    <rPh sb="3" eb="4">
      <t>タク</t>
    </rPh>
    <rPh sb="4" eb="5">
      <t>カ</t>
    </rPh>
    <phoneticPr fontId="19"/>
  </si>
  <si>
    <t>調定額</t>
    <rPh sb="0" eb="1">
      <t>チョウ</t>
    </rPh>
    <rPh sb="1" eb="2">
      <t>テイ</t>
    </rPh>
    <rPh sb="2" eb="3">
      <t>ガク</t>
    </rPh>
    <phoneticPr fontId="19"/>
  </si>
  <si>
    <t>港　湾　課</t>
    <rPh sb="0" eb="1">
      <t>ミナト</t>
    </rPh>
    <rPh sb="2" eb="3">
      <t>ワン</t>
    </rPh>
    <rPh sb="4" eb="5">
      <t>カ</t>
    </rPh>
    <phoneticPr fontId="19"/>
  </si>
  <si>
    <t>水産漁港課</t>
    <rPh sb="0" eb="1">
      <t>ミズ</t>
    </rPh>
    <rPh sb="1" eb="2">
      <t>サン</t>
    </rPh>
    <rPh sb="2" eb="3">
      <t>リョウ</t>
    </rPh>
    <rPh sb="3" eb="4">
      <t>ミナト</t>
    </rPh>
    <rPh sb="4" eb="5">
      <t>カ</t>
    </rPh>
    <phoneticPr fontId="19"/>
  </si>
  <si>
    <t>企　業　局</t>
    <rPh sb="0" eb="1">
      <t>クワダ</t>
    </rPh>
    <rPh sb="2" eb="3">
      <t>ギョウ</t>
    </rPh>
    <rPh sb="4" eb="5">
      <t>キョク</t>
    </rPh>
    <phoneticPr fontId="19"/>
  </si>
  <si>
    <t>合計</t>
    <rPh sb="0" eb="2">
      <t>ゴウケイ</t>
    </rPh>
    <phoneticPr fontId="19"/>
  </si>
  <si>
    <t>軽自動車税（種別割）に関する調</t>
    <rPh sb="0" eb="1">
      <t>ケイ</t>
    </rPh>
    <rPh sb="1" eb="4">
      <t>ジドウシャ</t>
    </rPh>
    <rPh sb="4" eb="5">
      <t>ゼイ</t>
    </rPh>
    <rPh sb="6" eb="8">
      <t>シュベツ</t>
    </rPh>
    <rPh sb="8" eb="9">
      <t>ワリ</t>
    </rPh>
    <rPh sb="11" eb="12">
      <t>カン</t>
    </rPh>
    <rPh sb="14" eb="15">
      <t>チョウ</t>
    </rPh>
    <phoneticPr fontId="19"/>
  </si>
  <si>
    <t>１．車種別台数</t>
    <rPh sb="2" eb="4">
      <t>シャシュ</t>
    </rPh>
    <rPh sb="4" eb="5">
      <t>ベツ</t>
    </rPh>
    <rPh sb="5" eb="7">
      <t>ダイスウ</t>
    </rPh>
    <phoneticPr fontId="19"/>
  </si>
  <si>
    <t>原動機付自転車</t>
  </si>
  <si>
    <t>軽自動車</t>
  </si>
  <si>
    <t>小型特殊自動車</t>
  </si>
  <si>
    <t xml:space="preserve"> 資料：課税状況調第３３表</t>
    <rPh sb="1" eb="3">
      <t>シリョウ</t>
    </rPh>
    <rPh sb="4" eb="6">
      <t>カゼイ</t>
    </rPh>
    <rPh sb="6" eb="8">
      <t>ジョウキョウ</t>
    </rPh>
    <rPh sb="8" eb="9">
      <t>チョウ</t>
    </rPh>
    <rPh sb="9" eb="10">
      <t>ダイ</t>
    </rPh>
    <rPh sb="12" eb="13">
      <t>ヒョウ</t>
    </rPh>
    <phoneticPr fontId="19"/>
  </si>
  <si>
    <t>５０㏄以下</t>
  </si>
  <si>
    <t>３輪車</t>
  </si>
  <si>
    <t>４輪車</t>
  </si>
  <si>
    <t>農耕作業用</t>
  </si>
  <si>
    <t>登録台数</t>
    <rPh sb="0" eb="2">
      <t>トウロク</t>
    </rPh>
    <rPh sb="2" eb="4">
      <t>ダイスウ</t>
    </rPh>
    <phoneticPr fontId="19"/>
  </si>
  <si>
    <t>台</t>
    <rPh sb="0" eb="1">
      <t>ダイ</t>
    </rPh>
    <phoneticPr fontId="19"/>
  </si>
  <si>
    <t>令和５年度</t>
    <rPh sb="0" eb="1">
      <t>レイ</t>
    </rPh>
    <rPh sb="1" eb="2">
      <t>ワ</t>
    </rPh>
    <rPh sb="3" eb="4">
      <t>ネン</t>
    </rPh>
    <rPh sb="4" eb="5">
      <t>ド</t>
    </rPh>
    <phoneticPr fontId="19"/>
  </si>
  <si>
    <t>　　　　　　　　年　度
　区　分</t>
    <rPh sb="8" eb="9">
      <t>ネン</t>
    </rPh>
    <rPh sb="10" eb="11">
      <t>ド</t>
    </rPh>
    <rPh sb="13" eb="14">
      <t>ク</t>
    </rPh>
    <rPh sb="15" eb="16">
      <t>ブン</t>
    </rPh>
    <phoneticPr fontId="19"/>
  </si>
  <si>
    <t>課税標準本数</t>
    <rPh sb="0" eb="2">
      <t>カゼイ</t>
    </rPh>
    <rPh sb="2" eb="4">
      <t>ヒョウジュン</t>
    </rPh>
    <rPh sb="4" eb="6">
      <t>ホンスウ</t>
    </rPh>
    <phoneticPr fontId="19"/>
  </si>
  <si>
    <t>４．入湯税に関する調</t>
    <rPh sb="2" eb="4">
      <t>ニュウトウ</t>
    </rPh>
    <rPh sb="4" eb="5">
      <t>ゼイ</t>
    </rPh>
    <rPh sb="6" eb="7">
      <t>カン</t>
    </rPh>
    <rPh sb="9" eb="10">
      <t>チョウ</t>
    </rPh>
    <phoneticPr fontId="19"/>
  </si>
  <si>
    <t>入湯客数</t>
    <rPh sb="0" eb="2">
      <t>ニュウトウ</t>
    </rPh>
    <rPh sb="2" eb="3">
      <t>キャク</t>
    </rPh>
    <rPh sb="3" eb="4">
      <t>スウ</t>
    </rPh>
    <phoneticPr fontId="19"/>
  </si>
  <si>
    <t>特別徴収義務者数</t>
    <rPh sb="0" eb="2">
      <t>トクベツ</t>
    </rPh>
    <rPh sb="2" eb="4">
      <t>チョウシュウ</t>
    </rPh>
    <rPh sb="4" eb="7">
      <t>ギムシャ</t>
    </rPh>
    <rPh sb="7" eb="8">
      <t>スウ</t>
    </rPh>
    <phoneticPr fontId="19"/>
  </si>
  <si>
    <t>退職</t>
    <rPh sb="0" eb="2">
      <t>タイショク</t>
    </rPh>
    <phoneticPr fontId="19"/>
  </si>
  <si>
    <t>令和２年度</t>
    <rPh sb="0" eb="2">
      <t>レイワ</t>
    </rPh>
    <rPh sb="4" eb="5">
      <t>ド</t>
    </rPh>
    <phoneticPr fontId="19"/>
  </si>
  <si>
    <t>令和３年度</t>
    <rPh sb="0" eb="2">
      <t>レイワ</t>
    </rPh>
    <rPh sb="4" eb="5">
      <t>ド</t>
    </rPh>
    <phoneticPr fontId="19"/>
  </si>
  <si>
    <t>150円／人</t>
    <rPh sb="3" eb="4">
      <t>エン</t>
    </rPh>
    <rPh sb="5" eb="6">
      <t>ニン</t>
    </rPh>
    <phoneticPr fontId="19"/>
  </si>
  <si>
    <r>
      <t>6</t>
    </r>
    <r>
      <rPr>
        <sz val="12"/>
        <color auto="1"/>
        <rFont val="ＭＳ Ｐゴシック"/>
      </rPr>
      <t xml:space="preserve">,552
</t>
    </r>
    <r>
      <rPr>
        <sz val="6"/>
        <color auto="1"/>
        <rFont val="ＭＳ Ｐゴシック"/>
      </rPr>
      <t>令和3年
10月1日以後</t>
    </r>
    <rPh sb="6" eb="8">
      <t>レイワ</t>
    </rPh>
    <rPh sb="9" eb="10">
      <t>ネン</t>
    </rPh>
    <rPh sb="13" eb="14">
      <t>ツキ</t>
    </rPh>
    <rPh sb="15" eb="16">
      <t>ニチ</t>
    </rPh>
    <rPh sb="16" eb="18">
      <t>イゴ</t>
    </rPh>
    <phoneticPr fontId="19"/>
  </si>
  <si>
    <t>現年度分</t>
    <rPh sb="0" eb="1">
      <t>ゲン</t>
    </rPh>
    <rPh sb="1" eb="2">
      <t>ネン</t>
    </rPh>
    <rPh sb="2" eb="3">
      <t>ド</t>
    </rPh>
    <rPh sb="3" eb="4">
      <t>ブン</t>
    </rPh>
    <phoneticPr fontId="19"/>
  </si>
  <si>
    <r>
      <t>○</t>
    </r>
    <r>
      <rPr>
        <sz val="7"/>
        <color auto="1"/>
        <rFont val="Times New Roman"/>
      </rPr>
      <t xml:space="preserve"> </t>
    </r>
    <r>
      <rPr>
        <b/>
        <sz val="16"/>
        <color auto="1"/>
        <rFont val="平成角ゴシック"/>
      </rPr>
      <t>国民健康保険税に関する調</t>
    </r>
  </si>
  <si>
    <t>２．収入状況　‥‥‥‥‥‥‥‥‥‥‥‥‥‥‥‥‥‥‥‥‥‥‥‥‥‥‥‥‥‥</t>
  </si>
  <si>
    <t>５．国民健康保険税の賦課状況　‥‥‥‥‥‥‥‥‥‥‥‥‥‥‥‥‥‥‥‥‥‥</t>
  </si>
  <si>
    <t>１．当初予算の状況</t>
    <rPh sb="2" eb="4">
      <t>トウショ</t>
    </rPh>
    <rPh sb="7" eb="9">
      <t>ジョウキョウ</t>
    </rPh>
    <phoneticPr fontId="19"/>
  </si>
  <si>
    <t>１．市税収納状況</t>
    <rPh sb="2" eb="4">
      <t>シゼイ</t>
    </rPh>
    <rPh sb="4" eb="6">
      <t>シュウノウ</t>
    </rPh>
    <rPh sb="6" eb="8">
      <t>ジョウキョウ</t>
    </rPh>
    <phoneticPr fontId="19"/>
  </si>
  <si>
    <t>国民健康保険税合計</t>
    <rPh sb="0" eb="2">
      <t>コクミン</t>
    </rPh>
    <rPh sb="2" eb="4">
      <t>ケンコウ</t>
    </rPh>
    <rPh sb="4" eb="6">
      <t>ホケン</t>
    </rPh>
    <rPh sb="6" eb="7">
      <t>ゼイ</t>
    </rPh>
    <rPh sb="7" eb="9">
      <t>ゴウケイ</t>
    </rPh>
    <phoneticPr fontId="19"/>
  </si>
  <si>
    <t>２．収入状況　　　　　　</t>
    <rPh sb="2" eb="3">
      <t>オサム</t>
    </rPh>
    <rPh sb="3" eb="4">
      <t>イリ</t>
    </rPh>
    <rPh sb="4" eb="6">
      <t>ジョウキョウ</t>
    </rPh>
    <phoneticPr fontId="19"/>
  </si>
  <si>
    <r>
      <t>　</t>
    </r>
    <r>
      <rPr>
        <sz val="10"/>
        <color auto="1"/>
        <rFont val="ＭＳ Ｐゴシック"/>
      </rPr>
      <t xml:space="preserve">　　　　　　　　　　　　　 　　 </t>
    </r>
    <r>
      <rPr>
        <sz val="11"/>
        <color auto="1"/>
        <rFont val="ＭＳ Ｐゴシック"/>
      </rPr>
      <t xml:space="preserve">   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</si>
  <si>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予　算　額</t>
    <rPh sb="0" eb="1">
      <t>ヨ</t>
    </rPh>
    <rPh sb="2" eb="3">
      <t>ザン</t>
    </rPh>
    <rPh sb="4" eb="5">
      <t>ガク</t>
    </rPh>
    <phoneticPr fontId="19"/>
  </si>
  <si>
    <t>収入決算額</t>
    <rPh sb="0" eb="1">
      <t>オサム</t>
    </rPh>
    <rPh sb="1" eb="2">
      <t>イリ</t>
    </rPh>
    <rPh sb="2" eb="4">
      <t>ケッサン</t>
    </rPh>
    <rPh sb="4" eb="5">
      <t>ガク</t>
    </rPh>
    <phoneticPr fontId="19"/>
  </si>
  <si>
    <t>収　入　率</t>
    <rPh sb="0" eb="1">
      <t>オサム</t>
    </rPh>
    <rPh sb="2" eb="3">
      <t>ニュウ</t>
    </rPh>
    <rPh sb="4" eb="5">
      <t>リツ</t>
    </rPh>
    <phoneticPr fontId="19"/>
  </si>
  <si>
    <t xml:space="preserve"> 資料：国保税課税集計　</t>
    <rPh sb="1" eb="3">
      <t>シリョウ</t>
    </rPh>
    <rPh sb="4" eb="6">
      <t>コクホ</t>
    </rPh>
    <rPh sb="6" eb="7">
      <t>ゼイ</t>
    </rPh>
    <rPh sb="7" eb="9">
      <t>カゼイ</t>
    </rPh>
    <rPh sb="9" eb="11">
      <t>シュウケイ</t>
    </rPh>
    <phoneticPr fontId="19"/>
  </si>
  <si>
    <t>令和元年度</t>
    <rPh sb="0" eb="1">
      <t>レイ</t>
    </rPh>
    <rPh sb="1" eb="2">
      <t>ワ</t>
    </rPh>
    <rPh sb="2" eb="3">
      <t>ガン</t>
    </rPh>
    <rPh sb="3" eb="5">
      <t>ネンド</t>
    </rPh>
    <phoneticPr fontId="19"/>
  </si>
  <si>
    <t>令和２年度</t>
    <rPh sb="0" eb="1">
      <t>レイ</t>
    </rPh>
    <rPh sb="1" eb="2">
      <t>ワ</t>
    </rPh>
    <rPh sb="3" eb="5">
      <t>ネンド</t>
    </rPh>
    <phoneticPr fontId="19"/>
  </si>
  <si>
    <t>令和３年度</t>
    <rPh sb="0" eb="1">
      <t>レイ</t>
    </rPh>
    <rPh sb="1" eb="2">
      <t>ワ</t>
    </rPh>
    <rPh sb="3" eb="5">
      <t>ネンド</t>
    </rPh>
    <phoneticPr fontId="19"/>
  </si>
  <si>
    <t>令和４年度</t>
    <rPh sb="0" eb="1">
      <t>レイ</t>
    </rPh>
    <rPh sb="1" eb="2">
      <t>ワ</t>
    </rPh>
    <rPh sb="3" eb="5">
      <t>ネンド</t>
    </rPh>
    <phoneticPr fontId="19"/>
  </si>
  <si>
    <t>令和５年度</t>
    <rPh sb="0" eb="1">
      <t>レイ</t>
    </rPh>
    <rPh sb="1" eb="2">
      <t>ワ</t>
    </rPh>
    <rPh sb="3" eb="5">
      <t>ネンド</t>
    </rPh>
    <phoneticPr fontId="19"/>
  </si>
  <si>
    <t>３．加入者数</t>
    <rPh sb="2" eb="5">
      <t>カニュウシャ</t>
    </rPh>
    <rPh sb="5" eb="6">
      <t>スウ</t>
    </rPh>
    <phoneticPr fontId="19"/>
  </si>
  <si>
    <t>世　帯　数</t>
    <rPh sb="0" eb="1">
      <t>ヨ</t>
    </rPh>
    <rPh sb="2" eb="3">
      <t>オビ</t>
    </rPh>
    <rPh sb="4" eb="5">
      <t>カズ</t>
    </rPh>
    <phoneticPr fontId="19"/>
  </si>
  <si>
    <t xml:space="preserve"> 資料：市町村課税状況調(国民健康保険税関係）　（３月３１日現在）</t>
    <rPh sb="1" eb="3">
      <t>シリョウ</t>
    </rPh>
    <rPh sb="4" eb="7">
      <t>シチョウソン</t>
    </rPh>
    <rPh sb="7" eb="9">
      <t>カゼイ</t>
    </rPh>
    <rPh sb="9" eb="11">
      <t>ジョウキョウ</t>
    </rPh>
    <rPh sb="11" eb="12">
      <t>チョウ</t>
    </rPh>
    <rPh sb="13" eb="15">
      <t>コクミン</t>
    </rPh>
    <rPh sb="15" eb="17">
      <t>ケンコウ</t>
    </rPh>
    <rPh sb="17" eb="19">
      <t>ホケン</t>
    </rPh>
    <rPh sb="19" eb="20">
      <t>ゼイ</t>
    </rPh>
    <rPh sb="20" eb="22">
      <t>カンケイ</t>
    </rPh>
    <rPh sb="26" eb="27">
      <t>ツキ</t>
    </rPh>
    <rPh sb="29" eb="30">
      <t>ニチ</t>
    </rPh>
    <rPh sb="30" eb="32">
      <t>ゲンザイ</t>
    </rPh>
    <phoneticPr fontId="19"/>
  </si>
  <si>
    <t>４．国民健康保険税の税率</t>
    <rPh sb="2" eb="4">
      <t>コクミン</t>
    </rPh>
    <rPh sb="4" eb="6">
      <t>ケンコウ</t>
    </rPh>
    <rPh sb="6" eb="8">
      <t>ホケン</t>
    </rPh>
    <rPh sb="8" eb="9">
      <t>ゼイ</t>
    </rPh>
    <rPh sb="10" eb="12">
      <t>ゼイリツ</t>
    </rPh>
    <phoneticPr fontId="19"/>
  </si>
  <si>
    <t>医療分</t>
    <rPh sb="0" eb="2">
      <t>イリョウ</t>
    </rPh>
    <rPh sb="2" eb="3">
      <t>ブン</t>
    </rPh>
    <phoneticPr fontId="19"/>
  </si>
  <si>
    <t>介護分　</t>
    <rPh sb="0" eb="2">
      <t>カイゴ</t>
    </rPh>
    <rPh sb="2" eb="3">
      <t>ブン</t>
    </rPh>
    <phoneticPr fontId="19"/>
  </si>
  <si>
    <t>40歳
～
64歳</t>
  </si>
  <si>
    <t>均　等　割
１人当り</t>
    <rPh sb="0" eb="1">
      <t>タモツ</t>
    </rPh>
    <rPh sb="2" eb="3">
      <t>トウ</t>
    </rPh>
    <rPh sb="4" eb="5">
      <t>ワリ</t>
    </rPh>
    <rPh sb="6" eb="8">
      <t>ヒトリ</t>
    </rPh>
    <rPh sb="8" eb="9">
      <t>アタ</t>
    </rPh>
    <phoneticPr fontId="19"/>
  </si>
  <si>
    <t>平　等　割　
１世帯当り</t>
    <rPh sb="0" eb="1">
      <t>タイラ</t>
    </rPh>
    <rPh sb="2" eb="3">
      <t>トウ</t>
    </rPh>
    <rPh sb="4" eb="5">
      <t>ワリ</t>
    </rPh>
    <rPh sb="8" eb="10">
      <t>セタイ</t>
    </rPh>
    <rPh sb="10" eb="11">
      <t>アタ</t>
    </rPh>
    <phoneticPr fontId="19"/>
  </si>
  <si>
    <t>均　等　割　
１人当り</t>
    <rPh sb="0" eb="1">
      <t>タモツ</t>
    </rPh>
    <rPh sb="2" eb="3">
      <t>トウ</t>
    </rPh>
    <rPh sb="4" eb="5">
      <t>ワリ</t>
    </rPh>
    <rPh sb="7" eb="9">
      <t>ヒトリ</t>
    </rPh>
    <rPh sb="9" eb="10">
      <t>アタ</t>
    </rPh>
    <phoneticPr fontId="19"/>
  </si>
  <si>
    <t>税　額</t>
    <rPh sb="0" eb="1">
      <t>ゼイ</t>
    </rPh>
    <rPh sb="2" eb="3">
      <t>ガク</t>
    </rPh>
    <phoneticPr fontId="19"/>
  </si>
  <si>
    <t>５．国民健康保険税の賦課状況</t>
    <rPh sb="2" eb="4">
      <t>コクミン</t>
    </rPh>
    <rPh sb="4" eb="6">
      <t>ケンコウ</t>
    </rPh>
    <rPh sb="6" eb="8">
      <t>ホケン</t>
    </rPh>
    <rPh sb="8" eb="9">
      <t>ゼイ</t>
    </rPh>
    <rPh sb="10" eb="12">
      <t>フカ</t>
    </rPh>
    <rPh sb="12" eb="14">
      <t>ジョウキョウ</t>
    </rPh>
    <phoneticPr fontId="19"/>
  </si>
  <si>
    <t>被保険者数</t>
    <rPh sb="0" eb="1">
      <t>ヒ</t>
    </rPh>
    <rPh sb="1" eb="4">
      <t>ホケンシャ</t>
    </rPh>
    <rPh sb="4" eb="5">
      <t>スウ</t>
    </rPh>
    <phoneticPr fontId="19"/>
  </si>
  <si>
    <t>所得割有</t>
    <rPh sb="0" eb="2">
      <t>ショトク</t>
    </rPh>
    <rPh sb="2" eb="3">
      <t>ワリ</t>
    </rPh>
    <rPh sb="3" eb="4">
      <t>アリ</t>
    </rPh>
    <phoneticPr fontId="19"/>
  </si>
  <si>
    <t>固定資産税</t>
    <rPh sb="0" eb="1">
      <t>カタム</t>
    </rPh>
    <rPh sb="1" eb="2">
      <t>サダム</t>
    </rPh>
    <rPh sb="2" eb="3">
      <t>シ</t>
    </rPh>
    <rPh sb="3" eb="4">
      <t>サン</t>
    </rPh>
    <rPh sb="4" eb="5">
      <t>ゼイ</t>
    </rPh>
    <phoneticPr fontId="19"/>
  </si>
  <si>
    <t>７割軽減</t>
    <rPh sb="1" eb="2">
      <t>ワリ</t>
    </rPh>
    <rPh sb="2" eb="4">
      <t>ケイゲン</t>
    </rPh>
    <phoneticPr fontId="19"/>
  </si>
  <si>
    <t>５割軽減</t>
    <rPh sb="1" eb="2">
      <t>ワリ</t>
    </rPh>
    <rPh sb="2" eb="4">
      <t>ケイゲン</t>
    </rPh>
    <phoneticPr fontId="19"/>
  </si>
  <si>
    <t>２割軽減</t>
    <rPh sb="1" eb="2">
      <t>ワリ</t>
    </rPh>
    <rPh sb="2" eb="4">
      <t>ケイゲン</t>
    </rPh>
    <phoneticPr fontId="19"/>
  </si>
  <si>
    <t>限度超過額</t>
    <rPh sb="0" eb="2">
      <t>ゲンド</t>
    </rPh>
    <rPh sb="2" eb="4">
      <t>チョウカ</t>
    </rPh>
    <rPh sb="4" eb="5">
      <t>ガク</t>
    </rPh>
    <phoneticPr fontId="19"/>
  </si>
  <si>
    <t>６．保険税の負担</t>
    <rPh sb="2" eb="4">
      <t>ホケン</t>
    </rPh>
    <rPh sb="4" eb="5">
      <t>ゼイ</t>
    </rPh>
    <rPh sb="6" eb="8">
      <t>フタン</t>
    </rPh>
    <phoneticPr fontId="19"/>
  </si>
  <si>
    <t>一世帯当り保険税額</t>
    <rPh sb="0" eb="1">
      <t>イチ</t>
    </rPh>
    <rPh sb="1" eb="3">
      <t>セタイ</t>
    </rPh>
    <rPh sb="3" eb="4">
      <t>アタ</t>
    </rPh>
    <rPh sb="5" eb="7">
      <t>ホケン</t>
    </rPh>
    <rPh sb="7" eb="9">
      <t>ゼイガク</t>
    </rPh>
    <phoneticPr fontId="19"/>
  </si>
  <si>
    <t>一人当たり保険税額</t>
    <rPh sb="0" eb="2">
      <t>ヒトリ</t>
    </rPh>
    <rPh sb="2" eb="3">
      <t>ア</t>
    </rPh>
    <rPh sb="5" eb="7">
      <t>ホケン</t>
    </rPh>
    <rPh sb="7" eb="8">
      <t>ゼイ</t>
    </rPh>
    <rPh sb="8" eb="9">
      <t>ガク</t>
    </rPh>
    <phoneticPr fontId="19"/>
  </si>
  <si>
    <t>資料：市町村課税状況調(国民健康保険税関係）　(３月３１日現在）</t>
    <rPh sb="0" eb="2">
      <t>シリョウ</t>
    </rPh>
    <rPh sb="3" eb="6">
      <t>シチョウソン</t>
    </rPh>
    <rPh sb="6" eb="8">
      <t>カゼイ</t>
    </rPh>
    <rPh sb="8" eb="10">
      <t>ジョウキョウ</t>
    </rPh>
    <rPh sb="10" eb="11">
      <t>チョウ</t>
    </rPh>
    <rPh sb="12" eb="14">
      <t>コクミン</t>
    </rPh>
    <rPh sb="14" eb="16">
      <t>ケンコウ</t>
    </rPh>
    <rPh sb="16" eb="18">
      <t>ホケン</t>
    </rPh>
    <rPh sb="18" eb="19">
      <t>ゼイ</t>
    </rPh>
    <rPh sb="19" eb="21">
      <t>カンケイ</t>
    </rPh>
    <rPh sb="25" eb="26">
      <t>ガツ</t>
    </rPh>
    <rPh sb="28" eb="31">
      <t>ニチゲンザイ</t>
    </rPh>
    <phoneticPr fontId="19"/>
  </si>
  <si>
    <t>所　得</t>
    <rPh sb="0" eb="1">
      <t>トコロ</t>
    </rPh>
    <rPh sb="2" eb="3">
      <t>トク</t>
    </rPh>
    <phoneticPr fontId="19"/>
  </si>
  <si>
    <t>所得割</t>
    <rPh sb="0" eb="2">
      <t>ショトク</t>
    </rPh>
    <rPh sb="2" eb="3">
      <t>ワリ</t>
    </rPh>
    <phoneticPr fontId="19"/>
  </si>
  <si>
    <t>軽減額</t>
    <rPh sb="0" eb="2">
      <t>ケイゲン</t>
    </rPh>
    <rPh sb="2" eb="3">
      <t>ガク</t>
    </rPh>
    <phoneticPr fontId="19"/>
  </si>
  <si>
    <t>　○市民税、固定資産税、軽自動車税、市たばこ税、入湯税</t>
    <rPh sb="2" eb="5">
      <t>シミンゼイ</t>
    </rPh>
    <rPh sb="6" eb="8">
      <t>コテイ</t>
    </rPh>
    <rPh sb="8" eb="11">
      <t>シサンゼイ</t>
    </rPh>
    <rPh sb="12" eb="16">
      <t>ケイジドウシャ</t>
    </rPh>
    <rPh sb="16" eb="17">
      <t>ゼイ</t>
    </rPh>
    <rPh sb="18" eb="19">
      <t>シ</t>
    </rPh>
    <rPh sb="22" eb="23">
      <t>ゼイ</t>
    </rPh>
    <rPh sb="24" eb="26">
      <t>ニュウトウ</t>
    </rPh>
    <rPh sb="26" eb="27">
      <t>ゼイ</t>
    </rPh>
    <phoneticPr fontId="19"/>
  </si>
  <si>
    <t>　○国民健康保険税</t>
    <rPh sb="2" eb="4">
      <t>コクミン</t>
    </rPh>
    <rPh sb="4" eb="6">
      <t>ケンコウ</t>
    </rPh>
    <rPh sb="6" eb="8">
      <t>ホケン</t>
    </rPh>
    <rPh sb="8" eb="9">
      <t>ゼイ</t>
    </rPh>
    <phoneticPr fontId="19"/>
  </si>
  <si>
    <t>収納額</t>
    <rPh sb="0" eb="2">
      <t>シュウノウ</t>
    </rPh>
    <rPh sb="2" eb="3">
      <t>ガク</t>
    </rPh>
    <phoneticPr fontId="19"/>
  </si>
  <si>
    <t>収入未済額</t>
    <rPh sb="0" eb="2">
      <t>シュウニュウ</t>
    </rPh>
    <rPh sb="2" eb="4">
      <t>ミサイ</t>
    </rPh>
    <rPh sb="4" eb="5">
      <t>ガク</t>
    </rPh>
    <phoneticPr fontId="19"/>
  </si>
  <si>
    <t>収納率</t>
    <rPh sb="0" eb="2">
      <t>シュウノウ</t>
    </rPh>
    <rPh sb="2" eb="3">
      <t>リツ</t>
    </rPh>
    <phoneticPr fontId="19"/>
  </si>
  <si>
    <t>２．納付区分状況</t>
    <rPh sb="2" eb="4">
      <t>ノウフ</t>
    </rPh>
    <rPh sb="4" eb="6">
      <t>クブン</t>
    </rPh>
    <rPh sb="6" eb="8">
      <t>ジョウキョウ</t>
    </rPh>
    <phoneticPr fontId="19"/>
  </si>
  <si>
    <t>納付区分</t>
    <rPh sb="0" eb="2">
      <t>ノウフ</t>
    </rPh>
    <rPh sb="2" eb="4">
      <t>クブン</t>
    </rPh>
    <phoneticPr fontId="19"/>
  </si>
  <si>
    <t>窓　　口</t>
    <rPh sb="0" eb="1">
      <t>マド</t>
    </rPh>
    <rPh sb="3" eb="4">
      <t>クチ</t>
    </rPh>
    <phoneticPr fontId="19"/>
  </si>
  <si>
    <t>クレジット</t>
  </si>
  <si>
    <r>
      <t>市</t>
    </r>
    <r>
      <rPr>
        <sz val="10"/>
        <color auto="1"/>
        <rFont val="ＭＳ Ｐゴシック"/>
      </rPr>
      <t xml:space="preserve">県民税(普徴)
</t>
    </r>
    <r>
      <rPr>
        <sz val="9"/>
        <color auto="1"/>
        <rFont val="ＭＳ Ｐゴシック"/>
      </rPr>
      <t>※年金特徴を除く</t>
    </r>
    <rPh sb="0" eb="1">
      <t>シ</t>
    </rPh>
    <rPh sb="1" eb="3">
      <t>ケンミン</t>
    </rPh>
    <rPh sb="3" eb="4">
      <t>ゼイ</t>
    </rPh>
    <rPh sb="5" eb="6">
      <t>ススム</t>
    </rPh>
    <rPh sb="6" eb="7">
      <t>シルシ</t>
    </rPh>
    <rPh sb="10" eb="12">
      <t>ネンキン</t>
    </rPh>
    <rPh sb="12" eb="13">
      <t>トク</t>
    </rPh>
    <rPh sb="15" eb="16">
      <t>ノゾ</t>
    </rPh>
    <phoneticPr fontId="19"/>
  </si>
  <si>
    <t xml:space="preserve">      富山県射水市新開発410番地1</t>
    <rPh sb="12" eb="15">
      <t>シンカイハツ</t>
    </rPh>
    <phoneticPr fontId="19"/>
  </si>
  <si>
    <t>軽自動車税</t>
    <rPh sb="0" eb="1">
      <t>ケイ</t>
    </rPh>
    <rPh sb="1" eb="4">
      <t>ジドウシャ</t>
    </rPh>
    <rPh sb="4" eb="5">
      <t>ゼイ</t>
    </rPh>
    <phoneticPr fontId="19"/>
  </si>
  <si>
    <t>（単位：件数）</t>
    <rPh sb="1" eb="3">
      <t>タンイ</t>
    </rPh>
    <rPh sb="4" eb="6">
      <t>ケンスウ</t>
    </rPh>
    <phoneticPr fontId="19"/>
  </si>
  <si>
    <r>
      <t>　</t>
    </r>
    <r>
      <rPr>
        <sz val="10"/>
        <color auto="1"/>
        <rFont val="ＭＳ Ｐゴシック"/>
      </rPr>
      <t xml:space="preserve">　　　　　　　　　　　　　　　     </t>
    </r>
    <r>
      <rPr>
        <sz val="11"/>
        <color auto="1"/>
        <rFont val="ＭＳ Ｐゴシック"/>
      </rPr>
      <t>年　度</t>
    </r>
    <r>
      <rPr>
        <sz val="10"/>
        <color auto="1"/>
        <rFont val="ＭＳ Ｐゴシック"/>
      </rPr>
      <t xml:space="preserve">
　　</t>
    </r>
    <r>
      <rPr>
        <sz val="11"/>
        <color auto="1"/>
        <rFont val="ＭＳ Ｐゴシック"/>
      </rPr>
      <t>区　分</t>
    </r>
    <rPh sb="21" eb="22">
      <t>ネン</t>
    </rPh>
    <rPh sb="23" eb="24">
      <t>ド</t>
    </rPh>
    <rPh sb="27" eb="28">
      <t>ク</t>
    </rPh>
    <rPh sb="29" eb="30">
      <t>ブン</t>
    </rPh>
    <phoneticPr fontId="19"/>
  </si>
  <si>
    <t>市県民税(普通徴収)</t>
    <rPh sb="0" eb="1">
      <t>シ</t>
    </rPh>
    <rPh sb="1" eb="2">
      <t>ケン</t>
    </rPh>
    <rPh sb="2" eb="3">
      <t>タミ</t>
    </rPh>
    <rPh sb="3" eb="4">
      <t>ゼイ</t>
    </rPh>
    <rPh sb="5" eb="7">
      <t>フツウ</t>
    </rPh>
    <rPh sb="7" eb="9">
      <t>チョウシュウ</t>
    </rPh>
    <phoneticPr fontId="19"/>
  </si>
  <si>
    <t>市県民税(特別徴収)</t>
    <rPh sb="0" eb="1">
      <t>シ</t>
    </rPh>
    <rPh sb="1" eb="2">
      <t>ケン</t>
    </rPh>
    <rPh sb="2" eb="3">
      <t>タミ</t>
    </rPh>
    <rPh sb="3" eb="4">
      <t>ゼイ</t>
    </rPh>
    <rPh sb="5" eb="7">
      <t>トクベツ</t>
    </rPh>
    <rPh sb="7" eb="9">
      <t>チョウシュウ</t>
    </rPh>
    <phoneticPr fontId="19"/>
  </si>
  <si>
    <t>法人市民税</t>
    <rPh sb="0" eb="1">
      <t>ホウ</t>
    </rPh>
    <rPh sb="1" eb="2">
      <t>ヒト</t>
    </rPh>
    <rPh sb="2" eb="3">
      <t>シ</t>
    </rPh>
    <rPh sb="3" eb="4">
      <t>タミ</t>
    </rPh>
    <rPh sb="4" eb="5">
      <t>ゼイ</t>
    </rPh>
    <phoneticPr fontId="19"/>
  </si>
  <si>
    <t>合計</t>
    <rPh sb="0" eb="1">
      <t>ア</t>
    </rPh>
    <rPh sb="1" eb="2">
      <t>ケイ</t>
    </rPh>
    <phoneticPr fontId="19"/>
  </si>
  <si>
    <t xml:space="preserve"> ※ 各税目の年度内に発布した督促状の合計件数</t>
    <rPh sb="3" eb="5">
      <t>カクゼイ</t>
    </rPh>
    <rPh sb="5" eb="6">
      <t>モク</t>
    </rPh>
    <rPh sb="7" eb="9">
      <t>ネンド</t>
    </rPh>
    <rPh sb="9" eb="10">
      <t>ナイ</t>
    </rPh>
    <rPh sb="11" eb="13">
      <t>ハップ</t>
    </rPh>
    <rPh sb="15" eb="17">
      <t>トクソク</t>
    </rPh>
    <rPh sb="17" eb="18">
      <t>ジョウ</t>
    </rPh>
    <rPh sb="19" eb="21">
      <t>ゴウケイ</t>
    </rPh>
    <rPh sb="21" eb="22">
      <t>ケン</t>
    </rPh>
    <rPh sb="22" eb="23">
      <t>カズ</t>
    </rPh>
    <phoneticPr fontId="19"/>
  </si>
  <si>
    <t>個人市民税</t>
    <rPh sb="0" eb="2">
      <t>コジン</t>
    </rPh>
    <rPh sb="2" eb="3">
      <t>シ</t>
    </rPh>
    <rPh sb="3" eb="4">
      <t>ミン</t>
    </rPh>
    <rPh sb="4" eb="5">
      <t>ゼイ</t>
    </rPh>
    <phoneticPr fontId="19"/>
  </si>
  <si>
    <t>（単位：件数、円）　</t>
    <rPh sb="1" eb="3">
      <t>タンイ</t>
    </rPh>
    <rPh sb="4" eb="6">
      <t>ケンスウ</t>
    </rPh>
    <rPh sb="7" eb="8">
      <t>エン</t>
    </rPh>
    <phoneticPr fontId="19"/>
  </si>
  <si>
    <t>　発　　行　令和５年１０月</t>
    <rPh sb="6" eb="7">
      <t>レイ</t>
    </rPh>
    <rPh sb="7" eb="8">
      <t>ワ</t>
    </rPh>
    <phoneticPr fontId="19"/>
  </si>
  <si>
    <r>
      <t xml:space="preserve">○ </t>
    </r>
    <r>
      <rPr>
        <b/>
        <sz val="16"/>
        <color auto="1"/>
        <rFont val="平成角ゴシック"/>
      </rPr>
      <t>市民税に関する調</t>
    </r>
  </si>
  <si>
    <r>
      <t xml:space="preserve">○ </t>
    </r>
    <r>
      <rPr>
        <b/>
        <sz val="16"/>
        <color auto="1"/>
        <rFont val="平成角ゴシック"/>
      </rPr>
      <t>固定資産税に関する調</t>
    </r>
  </si>
</sst>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6" formatCode="&quot;¥&quot;#,##0;[Red]&quot;¥&quot;\-#,##0"/>
    <numFmt numFmtId="176" formatCode="#,##0_ "/>
    <numFmt numFmtId="177" formatCode="#,##0;&quot;△ &quot;#,##0"/>
    <numFmt numFmtId="178" formatCode="#,##0_);\(#,##0\)"/>
    <numFmt numFmtId="179" formatCode="#,##0_ ;[Red]\-#,##0\ "/>
    <numFmt numFmtId="180" formatCode="0.0%"/>
    <numFmt numFmtId="181" formatCode="#,##0_);[Red]\(#,##0\)"/>
    <numFmt numFmtId="182" formatCode="#,##0.0_ "/>
    <numFmt numFmtId="183" formatCode="#,##0.0;&quot;△ &quot;#,##0.0"/>
    <numFmt numFmtId="184" formatCode="#,##0.0_);[Red]\(#,##0.0\)"/>
    <numFmt numFmtId="185" formatCode="0.0;&quot;△ &quot;0.0"/>
    <numFmt numFmtId="186" formatCode="0.0_ "/>
    <numFmt numFmtId="187" formatCode="0.0_);\(0.0\)"/>
    <numFmt numFmtId="188" formatCode="0.0_);[Red]\(0.0\)"/>
  </numFmts>
  <fonts count="7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30"/>
      <color auto="1"/>
      <name val="HGS創英角ｺﾞｼｯｸUB"/>
      <family val="3"/>
    </font>
    <font>
      <sz val="60"/>
      <color auto="1"/>
      <name val="HGS創英角ｺﾞｼｯｸUB"/>
      <family val="3"/>
    </font>
    <font>
      <sz val="36"/>
      <color auto="1"/>
      <name val="HGS創英ﾌﾟﾚｾﾞﾝｽEB"/>
      <family val="1"/>
    </font>
    <font>
      <sz val="40"/>
      <color auto="1"/>
      <name val="HGS創英角ｺﾞｼｯｸUB"/>
      <family val="3"/>
    </font>
    <font>
      <sz val="10"/>
      <color auto="1"/>
      <name val="ＭＳ Ｐゴシック"/>
      <family val="3"/>
    </font>
    <font>
      <b/>
      <sz val="12"/>
      <color auto="1"/>
      <name val="平成角ゴシック"/>
      <family val="3"/>
    </font>
    <font>
      <sz val="10"/>
      <color auto="1"/>
      <name val="平成角ゴシック"/>
      <family val="3"/>
    </font>
    <font>
      <b/>
      <sz val="10"/>
      <color auto="1"/>
      <name val="平成角ゴシック"/>
      <family val="3"/>
    </font>
    <font>
      <b/>
      <sz val="12"/>
      <color auto="1"/>
      <name val="ＭＳ Ｐゴシック"/>
      <family val="3"/>
    </font>
    <font>
      <sz val="12"/>
      <color auto="1"/>
      <name val="ＭＳ Ｐゴシック"/>
      <family val="3"/>
    </font>
    <font>
      <sz val="16"/>
      <color auto="1"/>
      <name val="平成角ゴシック"/>
      <family val="3"/>
    </font>
    <font>
      <sz val="11"/>
      <color auto="1"/>
      <name val="平成角ゴシック"/>
      <family val="3"/>
    </font>
    <font>
      <sz val="14"/>
      <color auto="1"/>
      <name val="ＭＳ Ｐゴシック"/>
      <family val="3"/>
    </font>
    <font>
      <b/>
      <sz val="16"/>
      <color auto="1"/>
      <name val="ＭＳ ゴシック"/>
      <family val="3"/>
    </font>
    <font>
      <b/>
      <sz val="14"/>
      <color indexed="10"/>
      <name val="ＭＳ ゴシック"/>
      <family val="3"/>
    </font>
    <font>
      <sz val="12"/>
      <color auto="1"/>
      <name val="ＭＳ ゴシック"/>
      <family val="3"/>
    </font>
    <font>
      <sz val="11"/>
      <color auto="1"/>
      <name val="ＭＳ ゴシック"/>
      <family val="3"/>
    </font>
    <font>
      <sz val="12"/>
      <color indexed="10"/>
      <name val="ＭＳ Ｐゴシック"/>
      <family val="3"/>
    </font>
    <font>
      <b/>
      <sz val="12"/>
      <color indexed="10"/>
      <name val="ＭＳ Ｐゴシック"/>
      <family val="3"/>
    </font>
    <font>
      <sz val="10"/>
      <color auto="1"/>
      <name val="ＭＳ ゴシック"/>
      <family val="3"/>
    </font>
    <font>
      <sz val="13"/>
      <color auto="1"/>
      <name val="ＭＳ ゴシック"/>
      <family val="3"/>
    </font>
    <font>
      <sz val="13"/>
      <color auto="1"/>
      <name val="ＭＳ Ｐゴシック"/>
      <family val="3"/>
    </font>
    <font>
      <b/>
      <sz val="14"/>
      <color auto="1"/>
      <name val="ＭＳ Ｐゴシック"/>
      <family val="3"/>
    </font>
    <font>
      <b/>
      <sz val="13"/>
      <color auto="1"/>
      <name val="ＭＳ ゴシック"/>
      <family val="3"/>
    </font>
    <font>
      <b/>
      <sz val="14"/>
      <color indexed="10"/>
      <name val="ＭＳ Ｐゴシック"/>
      <family val="3"/>
    </font>
    <font>
      <b/>
      <sz val="12"/>
      <color auto="1"/>
      <name val="ＭＳ ゴシック"/>
      <family val="3"/>
    </font>
    <font>
      <b/>
      <sz val="11"/>
      <color auto="1"/>
      <name val="ＭＳ ゴシック"/>
      <family val="3"/>
    </font>
    <font>
      <sz val="9"/>
      <color auto="1"/>
      <name val="ＭＳ ゴシック"/>
      <family val="3"/>
    </font>
    <font>
      <sz val="11"/>
      <color rgb="FFFF0000"/>
      <name val="ＭＳ Ｐゴシック"/>
      <family val="3"/>
    </font>
    <font>
      <sz val="8"/>
      <color auto="1"/>
      <name val="ＭＳ Ｐゴシック"/>
      <family val="3"/>
    </font>
    <font>
      <sz val="8"/>
      <color auto="1"/>
      <name val="ＭＳ ゴシック"/>
      <family val="3"/>
    </font>
    <font>
      <sz val="9"/>
      <color auto="1"/>
      <name val="ＭＳ Ｐゴシック"/>
      <family val="3"/>
    </font>
    <font>
      <sz val="6.5"/>
      <color auto="1"/>
      <name val="ＭＳ Ｐゴシック"/>
      <family val="3"/>
    </font>
    <font>
      <b/>
      <sz val="16"/>
      <color auto="1"/>
      <name val="平成角ゴシック"/>
      <family val="3"/>
    </font>
    <font>
      <sz val="11"/>
      <color indexed="12"/>
      <name val="ＭＳ ゴシック"/>
      <family val="3"/>
    </font>
    <font>
      <b/>
      <sz val="11"/>
      <color auto="1"/>
      <name val="ＭＳ Ｐゴシック"/>
      <family val="3"/>
    </font>
    <font>
      <sz val="16"/>
      <color auto="1"/>
      <name val="HGｺﾞｼｯｸE"/>
      <family val="3"/>
    </font>
    <font>
      <u/>
      <sz val="14"/>
      <color auto="1"/>
      <name val="ＭＳ Ｐゴシック"/>
      <family val="3"/>
    </font>
    <font>
      <b/>
      <u/>
      <sz val="14"/>
      <color auto="1"/>
      <name val="ＭＳ Ｐゴシック"/>
      <family val="3"/>
    </font>
    <font>
      <b/>
      <u/>
      <sz val="12"/>
      <color auto="1"/>
      <name val="ＭＳ Ｐゴシック"/>
      <family val="3"/>
    </font>
    <font>
      <strike/>
      <sz val="11"/>
      <color auto="1"/>
      <name val="ＭＳ ゴシック"/>
      <family val="3"/>
    </font>
    <font>
      <sz val="8.5"/>
      <color auto="1"/>
      <name val="ＭＳ Ｐゴシック"/>
      <family val="3"/>
    </font>
    <font>
      <u/>
      <sz val="11"/>
      <color auto="1"/>
      <name val="ＭＳ Ｐゴシック"/>
      <family val="3"/>
    </font>
    <font>
      <u/>
      <sz val="11"/>
      <color auto="1"/>
      <name val="ＭＳ ゴシック"/>
      <family val="3"/>
    </font>
    <font>
      <sz val="16"/>
      <color auto="1"/>
      <name val="ＭＳ ゴシック"/>
      <family val="3"/>
    </font>
    <font>
      <i/>
      <sz val="11"/>
      <color auto="1"/>
      <name val="ＭＳ Ｐゴシック"/>
      <family val="3"/>
    </font>
    <font>
      <i/>
      <sz val="11"/>
      <color auto="1"/>
      <name val="ＭＳ ゴシック"/>
      <family val="3"/>
    </font>
    <font>
      <i/>
      <sz val="9"/>
      <color auto="1"/>
      <name val="ＭＳ Ｐゴシック"/>
      <family val="3"/>
    </font>
    <font>
      <sz val="16"/>
      <color auto="1"/>
      <name val="HGP創英角ｺﾞｼｯｸUB"/>
      <family val="3"/>
    </font>
    <font>
      <sz val="20"/>
      <color auto="1"/>
      <name val="HGP創英角ｺﾞｼｯｸUB"/>
      <family val="3"/>
    </font>
    <font>
      <sz val="11"/>
      <color auto="1"/>
      <name val="HG創英ﾌﾟﾚｾﾞﾝｽEB"/>
      <family val="1"/>
    </font>
  </fonts>
  <fills count="3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theme="8" tint="0.8"/>
        <bgColor indexed="64"/>
      </patternFill>
    </fill>
    <fill>
      <patternFill patternType="solid">
        <fgColor indexed="41"/>
        <bgColor indexed="64"/>
      </patternFill>
    </fill>
    <fill>
      <patternFill patternType="solid">
        <fgColor rgb="FFFFFF99"/>
        <bgColor indexed="64"/>
      </patternFill>
    </fill>
    <fill>
      <patternFill patternType="solid">
        <fgColor rgb="FFCCFFCC"/>
        <bgColor indexed="64"/>
      </patternFill>
    </fill>
    <fill>
      <patternFill patternType="solid">
        <fgColor theme="8" tint="0.6"/>
        <bgColor indexed="64"/>
      </patternFill>
    </fill>
    <fill>
      <patternFill patternType="solid">
        <fgColor indexed="27"/>
        <bgColor indexed="64"/>
      </patternFill>
    </fill>
    <fill>
      <patternFill patternType="solid">
        <fgColor indexed="52"/>
        <bgColor indexed="64"/>
      </patternFill>
    </fill>
    <fill>
      <patternFill patternType="solid">
        <fgColor indexed="47"/>
        <bgColor indexed="64"/>
      </patternFill>
    </fill>
  </fills>
  <borders count="3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medium">
        <color indexed="9"/>
      </left>
      <right/>
      <top style="medium">
        <color indexed="9"/>
      </top>
      <bottom style="medium">
        <color indexed="9"/>
      </bottom>
      <diagonal/>
    </border>
    <border>
      <left style="medium">
        <color indexed="9"/>
      </left>
      <right/>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bottom/>
      <diagonal/>
    </border>
    <border>
      <left/>
      <right style="medium">
        <color indexed="9"/>
      </right>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diagonalDown="1">
      <left style="thin">
        <color indexed="64"/>
      </left>
      <right/>
      <top style="thin">
        <color indexed="64"/>
      </top>
      <bottom/>
      <diagonal style="hair">
        <color indexed="64"/>
      </diagonal>
    </border>
    <border diagonalDown="1">
      <left style="thin">
        <color indexed="64"/>
      </left>
      <right/>
      <top/>
      <bottom style="thin">
        <color indexed="64"/>
      </bottom>
      <diagonal style="hair">
        <color indexed="64"/>
      </diagonal>
    </border>
    <border>
      <left style="thin">
        <color indexed="64"/>
      </left>
      <right/>
      <top style="thin">
        <color indexed="64"/>
      </top>
      <bottom style="thin">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left/>
      <right/>
      <top style="thin">
        <color indexed="64"/>
      </top>
      <bottom style="thin">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style="thin">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double">
        <color indexed="64"/>
      </top>
      <bottom style="medium">
        <color indexed="64"/>
      </bottom>
      <diagonal/>
    </border>
    <border>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auto="1"/>
      </left>
      <right/>
      <top style="hair">
        <color auto="1"/>
      </top>
      <bottom style="hair">
        <color auto="1"/>
      </bottom>
      <diagonal/>
    </border>
    <border>
      <left style="medium">
        <color auto="1"/>
      </left>
      <right/>
      <top style="hair">
        <color auto="1"/>
      </top>
      <bottom style="double">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hair">
        <color indexed="64"/>
      </top>
      <bottom style="hair">
        <color indexed="64"/>
      </bottom>
      <diagonal/>
    </border>
    <border>
      <left/>
      <right/>
      <top style="hair">
        <color indexed="64"/>
      </top>
      <bottom/>
      <diagonal/>
    </border>
    <border>
      <left/>
      <right/>
      <top style="hair">
        <color indexed="64"/>
      </top>
      <bottom style="double">
        <color indexed="64"/>
      </bottom>
      <diagonal/>
    </border>
    <border>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bottom style="double">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hair">
        <color indexed="64"/>
      </diagonal>
    </border>
    <border diagonalDown="1">
      <left style="medium">
        <color indexed="64"/>
      </left>
      <right/>
      <top/>
      <bottom style="thin">
        <color indexed="64"/>
      </bottom>
      <diagonal style="hair">
        <color indexed="64"/>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right/>
      <top style="medium">
        <color indexed="64"/>
      </top>
      <bottom/>
      <diagonal style="hair">
        <color indexed="64"/>
      </diagonal>
    </border>
    <border>
      <left/>
      <right/>
      <top style="thin">
        <color indexed="64"/>
      </top>
      <bottom/>
      <diagonal/>
    </border>
    <border>
      <left style="thin">
        <color indexed="64"/>
      </left>
      <right style="thin">
        <color indexed="64"/>
      </right>
      <top style="thin">
        <color indexed="64"/>
      </top>
      <bottom style="medium">
        <color indexed="64"/>
      </bottom>
      <diagonal/>
    </border>
    <border diagonalDown="1">
      <left/>
      <right style="thin">
        <color indexed="64"/>
      </right>
      <top style="medium">
        <color indexed="64"/>
      </top>
      <bottom/>
      <diagonal style="hair">
        <color indexed="64"/>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medium">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diagonalDown="1">
      <left style="medium">
        <color indexed="64"/>
      </left>
      <right/>
      <top style="medium">
        <color indexed="64"/>
      </top>
      <bottom style="thin">
        <color indexed="64"/>
      </bottom>
      <diagonal style="hair">
        <color indexed="64"/>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diagonalDown="1">
      <left/>
      <right/>
      <top style="medium">
        <color indexed="64"/>
      </top>
      <bottom style="thin">
        <color indexed="64"/>
      </bottom>
      <diagonal style="hair">
        <color indexed="64"/>
      </diagonal>
    </border>
    <border>
      <left style="hair">
        <color indexed="64"/>
      </left>
      <right/>
      <top style="hair">
        <color indexed="64"/>
      </top>
      <bottom/>
      <diagonal/>
    </border>
    <border>
      <left/>
      <right/>
      <top style="thin">
        <color indexed="64"/>
      </top>
      <bottom style="medium">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diagonalUp="1">
      <left style="hair">
        <color indexed="64"/>
      </left>
      <right/>
      <top style="hair">
        <color indexed="64"/>
      </top>
      <bottom style="hair">
        <color indexed="64"/>
      </bottom>
      <diagonal style="hair">
        <color indexed="64"/>
      </diagonal>
    </border>
    <border>
      <left/>
      <right/>
      <top style="thin">
        <color indexed="64"/>
      </top>
      <bottom style="hair">
        <color indexed="64"/>
      </bottom>
      <diagonal/>
    </border>
    <border diagonalUp="1">
      <left/>
      <right/>
      <top style="hair">
        <color indexed="64"/>
      </top>
      <bottom style="hair">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hair">
        <color indexed="64"/>
      </left>
      <right style="thin">
        <color indexed="64"/>
      </right>
      <top style="hair">
        <color indexed="64"/>
      </top>
      <bottom/>
      <diagonal/>
    </border>
    <border diagonalUp="1">
      <left/>
      <right style="thin">
        <color indexed="64"/>
      </right>
      <top style="hair">
        <color indexed="64"/>
      </top>
      <bottom style="hair">
        <color indexed="64"/>
      </bottom>
      <diagonal style="hair">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diagonalDown="1">
      <left style="medium">
        <color indexed="64"/>
      </left>
      <right/>
      <top/>
      <bottom/>
      <diagonal style="hair">
        <color indexed="64"/>
      </diagonal>
    </border>
    <border diagonalDown="1">
      <left/>
      <right/>
      <top/>
      <bottom/>
      <diagonal style="hair">
        <color indexed="64"/>
      </diagonal>
    </border>
    <border>
      <left/>
      <right/>
      <top/>
      <bottom style="double">
        <color indexed="64"/>
      </bottom>
      <diagonal/>
    </border>
    <border diagonalDown="1">
      <left/>
      <right style="thin">
        <color indexed="64"/>
      </right>
      <top/>
      <bottom/>
      <diagonal style="hair">
        <color indexed="64"/>
      </diagonal>
    </border>
    <border>
      <left/>
      <right style="thin">
        <color indexed="64"/>
      </right>
      <top/>
      <bottom style="double">
        <color indexed="64"/>
      </bottom>
      <diagonal/>
    </border>
    <border>
      <left/>
      <right/>
      <top style="medium">
        <color indexed="64"/>
      </top>
      <bottom style="hair">
        <color indexed="64"/>
      </bottom>
      <diagonal/>
    </border>
    <border>
      <left style="thin">
        <color indexed="64"/>
      </left>
      <right style="thin">
        <color indexed="64"/>
      </right>
      <top style="hair">
        <color indexed="64"/>
      </top>
      <bottom/>
      <diagonal/>
    </border>
    <border>
      <left/>
      <right style="hair">
        <color indexed="64"/>
      </right>
      <top style="medium">
        <color indexed="64"/>
      </top>
      <bottom style="hair">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hair">
        <color indexed="64"/>
      </right>
      <top style="hair">
        <color indexed="64"/>
      </top>
      <bottom style="thin">
        <color indexed="64"/>
      </bottom>
      <diagonal/>
    </border>
    <border diagonalDown="1">
      <left/>
      <right style="hair">
        <color indexed="64"/>
      </right>
      <top/>
      <bottom style="double">
        <color indexed="64"/>
      </bottom>
      <diagonal style="hair">
        <color indexed="64"/>
      </diagonal>
    </border>
    <border diagonalDown="1">
      <left/>
      <right style="hair">
        <color indexed="64"/>
      </right>
      <top/>
      <bottom style="medium">
        <color indexed="64"/>
      </bottom>
      <diagonal style="hair">
        <color indexed="64"/>
      </diagonal>
    </border>
    <border>
      <left style="hair">
        <color indexed="64"/>
      </left>
      <right/>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diagonalDown="1">
      <left style="thin">
        <color indexed="64"/>
      </left>
      <right style="hair">
        <color indexed="64"/>
      </right>
      <top/>
      <bottom style="double">
        <color indexed="64"/>
      </bottom>
      <diagonal style="hair">
        <color indexed="64"/>
      </diagonal>
    </border>
    <border diagonalDown="1">
      <left style="thin">
        <color indexed="64"/>
      </left>
      <right style="hair">
        <color indexed="64"/>
      </right>
      <top/>
      <bottom style="medium">
        <color indexed="64"/>
      </bottom>
      <diagonal style="hair">
        <color indexed="64"/>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medium">
        <color indexed="64"/>
      </bottom>
      <diagonal/>
    </border>
    <border>
      <left/>
      <right style="hair">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hair">
        <color indexed="64"/>
      </top>
      <bottom style="double">
        <color indexed="64"/>
      </bottom>
      <diagonal/>
    </border>
    <border>
      <left/>
      <right/>
      <top style="medium">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hair">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left style="medium">
        <color indexed="64"/>
      </left>
      <right/>
      <top style="hair">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left style="thin">
        <color indexed="64"/>
      </left>
      <right style="hair">
        <color indexed="64"/>
      </right>
      <top style="thin">
        <color indexed="64"/>
      </top>
      <bottom style="hair">
        <color indexed="64"/>
      </bottom>
      <diagonal/>
    </border>
    <border diagonalDown="1">
      <left style="hair">
        <color indexed="64"/>
      </left>
      <right/>
      <top style="medium">
        <color indexed="64"/>
      </top>
      <bottom style="thin">
        <color indexed="64"/>
      </bottom>
      <diagonal style="hair">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0" borderId="9" applyNumberFormat="0" applyFill="0" applyAlignment="0" applyProtection="0">
      <alignment vertical="center"/>
    </xf>
  </cellStyleXfs>
  <cellXfs count="2064">
    <xf numFmtId="0" fontId="0" fillId="0" borderId="0" xfId="0">
      <alignment vertical="center"/>
    </xf>
    <xf numFmtId="0" fontId="0" fillId="0" borderId="10" xfId="0" applyBorder="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xf>
    <xf numFmtId="0" fontId="24" fillId="0" borderId="0" xfId="0" applyFont="1" applyAlignment="1">
      <alignment vertical="center"/>
    </xf>
    <xf numFmtId="0" fontId="24" fillId="0" borderId="0" xfId="0" applyFont="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6" fillId="0" borderId="13" xfId="0" applyFont="1" applyBorder="1" applyAlignment="1">
      <alignment vertical="center"/>
    </xf>
    <xf numFmtId="0" fontId="26" fillId="0" borderId="12" xfId="0" applyFont="1" applyBorder="1" applyAlignment="1">
      <alignment vertical="center"/>
    </xf>
    <xf numFmtId="0" fontId="27" fillId="0" borderId="12" xfId="0" applyFont="1" applyBorder="1" applyAlignment="1">
      <alignment horizontal="center" vertical="center"/>
    </xf>
    <xf numFmtId="0" fontId="24" fillId="0" borderId="14" xfId="0" applyFont="1" applyBorder="1" applyAlignment="1">
      <alignment vertical="center"/>
    </xf>
    <xf numFmtId="0" fontId="26" fillId="0" borderId="14" xfId="0" applyFont="1" applyBorder="1" applyAlignment="1">
      <alignment vertical="center"/>
    </xf>
    <xf numFmtId="0" fontId="26" fillId="0" borderId="0" xfId="0" applyFont="1" applyBorder="1" applyAlignment="1">
      <alignment vertical="center"/>
    </xf>
    <xf numFmtId="0" fontId="28" fillId="0" borderId="15" xfId="0" applyFont="1" applyBorder="1" applyAlignment="1">
      <alignment horizontal="center" vertical="center"/>
    </xf>
    <xf numFmtId="0" fontId="29" fillId="0" borderId="16" xfId="0" applyFont="1" applyBorder="1" applyAlignment="1">
      <alignment horizontal="center" vertical="center"/>
    </xf>
    <xf numFmtId="0" fontId="24" fillId="0" borderId="16"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0" fillId="0" borderId="0" xfId="0" applyAlignment="1">
      <alignment horizontal="center" vertical="center"/>
    </xf>
    <xf numFmtId="0" fontId="30" fillId="0" borderId="18" xfId="0" applyFont="1" applyBorder="1" applyAlignment="1">
      <alignment horizontal="center" vertical="center"/>
    </xf>
    <xf numFmtId="0" fontId="30" fillId="0" borderId="13" xfId="0" applyFont="1" applyBorder="1" applyAlignment="1">
      <alignment horizontal="center" vertical="center"/>
    </xf>
    <xf numFmtId="0" fontId="31" fillId="0" borderId="13" xfId="0" applyFont="1" applyBorder="1" applyAlignment="1">
      <alignment vertical="center"/>
    </xf>
    <xf numFmtId="0" fontId="31" fillId="0" borderId="19"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29" fillId="0" borderId="0" xfId="0" applyFont="1" applyAlignment="1">
      <alignment vertical="center"/>
    </xf>
    <xf numFmtId="0" fontId="32" fillId="0" borderId="0" xfId="0" applyFont="1" applyAlignment="1">
      <alignment vertical="center"/>
    </xf>
    <xf numFmtId="0" fontId="32"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176" fontId="29" fillId="0" borderId="0" xfId="0" applyNumberFormat="1" applyFont="1" applyAlignment="1">
      <alignment vertical="center"/>
    </xf>
    <xf numFmtId="0" fontId="33" fillId="0" borderId="0" xfId="0" applyFont="1" applyAlignment="1">
      <alignment vertical="center"/>
    </xf>
    <xf numFmtId="0" fontId="34" fillId="0" borderId="0" xfId="0" applyFont="1" applyAlignment="1">
      <alignment horizontal="left" vertical="center"/>
    </xf>
    <xf numFmtId="0" fontId="35" fillId="0" borderId="0" xfId="0" applyFont="1" applyAlignment="1">
      <alignment horizontal="left" vertical="top" wrapText="1"/>
    </xf>
    <xf numFmtId="0" fontId="34" fillId="0" borderId="0" xfId="0" applyFont="1" applyAlignment="1">
      <alignment vertical="center"/>
    </xf>
    <xf numFmtId="0" fontId="35" fillId="0" borderId="0" xfId="0" applyFont="1" applyAlignment="1">
      <alignment vertical="top"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176" fontId="29" fillId="0" borderId="22" xfId="0" applyNumberFormat="1" applyFont="1" applyBorder="1" applyAlignment="1">
      <alignment vertical="center"/>
    </xf>
    <xf numFmtId="176" fontId="35" fillId="0" borderId="22" xfId="0" applyNumberFormat="1" applyFont="1" applyBorder="1" applyAlignment="1">
      <alignment horizontal="center" vertical="center" shrinkToFit="1"/>
    </xf>
    <xf numFmtId="176" fontId="37" fillId="0" borderId="22" xfId="0" applyNumberFormat="1" applyFont="1" applyBorder="1" applyAlignment="1">
      <alignment vertical="center"/>
    </xf>
    <xf numFmtId="0" fontId="38" fillId="0" borderId="0" xfId="0" applyFont="1" applyAlignment="1">
      <alignment horizontal="left" vertical="center"/>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176" fontId="36" fillId="0" borderId="25" xfId="0" applyNumberFormat="1" applyFont="1" applyBorder="1" applyAlignment="1">
      <alignment horizontal="distributed" vertical="center"/>
    </xf>
    <xf numFmtId="176" fontId="35" fillId="0" borderId="25" xfId="0" applyNumberFormat="1" applyFont="1" applyBorder="1" applyAlignment="1">
      <alignment horizontal="center" vertical="center" shrinkToFit="1"/>
    </xf>
    <xf numFmtId="0" fontId="36" fillId="0" borderId="0" xfId="0" applyFont="1" applyAlignment="1">
      <alignment vertical="center"/>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176" fontId="35" fillId="0" borderId="28" xfId="0" applyNumberFormat="1" applyFont="1" applyBorder="1" applyAlignment="1">
      <alignment horizontal="center" vertical="center"/>
    </xf>
    <xf numFmtId="176" fontId="35" fillId="0" borderId="28" xfId="0" applyNumberFormat="1" applyFont="1" applyBorder="1" applyAlignment="1">
      <alignment horizontal="center" vertical="center" shrinkToFit="1"/>
    </xf>
    <xf numFmtId="0" fontId="38" fillId="0" borderId="0" xfId="0" applyFont="1" applyAlignment="1">
      <alignment horizontal="left" vertical="top"/>
    </xf>
    <xf numFmtId="0" fontId="39" fillId="0" borderId="22" xfId="0" applyFont="1" applyBorder="1" applyAlignment="1">
      <alignment horizontal="center" vertical="center"/>
    </xf>
    <xf numFmtId="0" fontId="39" fillId="0" borderId="29" xfId="0" applyFont="1" applyBorder="1" applyAlignment="1">
      <alignment horizontal="center" vertical="center"/>
    </xf>
    <xf numFmtId="176" fontId="29" fillId="0" borderId="29" xfId="0" applyNumberFormat="1" applyFont="1" applyBorder="1" applyAlignment="1">
      <alignment horizontal="right" vertical="center"/>
    </xf>
    <xf numFmtId="0" fontId="39" fillId="0" borderId="25" xfId="0" applyFont="1" applyBorder="1" applyAlignment="1">
      <alignment horizontal="center" vertical="center"/>
    </xf>
    <xf numFmtId="176" fontId="29" fillId="0" borderId="22" xfId="0" applyNumberFormat="1" applyFont="1" applyBorder="1" applyAlignment="1">
      <alignment horizontal="right" vertical="center"/>
    </xf>
    <xf numFmtId="0" fontId="39" fillId="0" borderId="28" xfId="0" applyFont="1" applyBorder="1" applyAlignment="1">
      <alignment horizontal="center" vertical="center"/>
    </xf>
    <xf numFmtId="176" fontId="29" fillId="0" borderId="28" xfId="0" applyNumberFormat="1" applyFont="1" applyBorder="1" applyAlignment="1">
      <alignment horizontal="right" vertical="center"/>
    </xf>
    <xf numFmtId="0" fontId="39" fillId="0" borderId="30" xfId="0" applyFont="1" applyBorder="1" applyAlignment="1">
      <alignment horizontal="center" vertical="center" wrapText="1"/>
    </xf>
    <xf numFmtId="0" fontId="39" fillId="0" borderId="31" xfId="0" applyFont="1" applyBorder="1" applyAlignment="1">
      <alignment horizontal="center" vertical="center"/>
    </xf>
    <xf numFmtId="0" fontId="29" fillId="0" borderId="22" xfId="0" applyNumberFormat="1" applyFont="1" applyBorder="1" applyAlignment="1">
      <alignment horizontal="right" vertical="center"/>
    </xf>
    <xf numFmtId="177" fontId="29" fillId="0" borderId="22" xfId="0" applyNumberFormat="1" applyFont="1" applyBorder="1" applyAlignment="1">
      <alignment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29" fillId="0" borderId="28" xfId="0" applyNumberFormat="1" applyFont="1" applyBorder="1" applyAlignment="1">
      <alignment horizontal="right" vertical="center"/>
    </xf>
    <xf numFmtId="177" fontId="29" fillId="0" borderId="28" xfId="0" applyNumberFormat="1" applyFont="1" applyBorder="1" applyAlignment="1"/>
    <xf numFmtId="177" fontId="29" fillId="0" borderId="28" xfId="0" applyNumberFormat="1" applyFont="1" applyBorder="1" applyAlignment="1">
      <alignment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176" fontId="29" fillId="0" borderId="29" xfId="0" applyNumberFormat="1" applyFont="1" applyBorder="1" applyAlignment="1">
      <alignment vertical="center"/>
    </xf>
    <xf numFmtId="0" fontId="40" fillId="0" borderId="0" xfId="0" applyFont="1" applyAlignment="1">
      <alignment horizontal="left" vertical="top" wrapText="1"/>
    </xf>
    <xf numFmtId="0" fontId="40" fillId="0" borderId="0" xfId="0" applyFont="1" applyAlignment="1">
      <alignment vertical="top" wrapText="1"/>
    </xf>
    <xf numFmtId="0" fontId="41" fillId="0" borderId="0" xfId="0" applyFont="1" applyAlignment="1">
      <alignment vertical="center"/>
    </xf>
    <xf numFmtId="0" fontId="41" fillId="0" borderId="0" xfId="0" applyFont="1" applyAlignment="1">
      <alignment vertical="top" wrapText="1"/>
    </xf>
    <xf numFmtId="0" fontId="0" fillId="0" borderId="0" xfId="0" applyFont="1" applyAlignment="1">
      <alignment vertical="center"/>
    </xf>
    <xf numFmtId="0" fontId="42" fillId="0" borderId="0" xfId="0" applyFont="1" applyAlignment="1">
      <alignment vertical="center"/>
    </xf>
    <xf numFmtId="0" fontId="39" fillId="24" borderId="36" xfId="0" applyFont="1" applyFill="1" applyBorder="1" applyAlignment="1">
      <alignment horizontal="center" vertical="center"/>
    </xf>
    <xf numFmtId="0" fontId="43" fillId="0" borderId="37" xfId="0" applyFont="1" applyBorder="1" applyAlignment="1">
      <alignment horizontal="center" vertical="center" textRotation="255" wrapText="1"/>
    </xf>
    <xf numFmtId="0" fontId="43" fillId="0" borderId="37" xfId="0" applyFont="1" applyBorder="1" applyAlignment="1">
      <alignment horizontal="center" vertical="center" textRotation="255"/>
    </xf>
    <xf numFmtId="0" fontId="43" fillId="0" borderId="38" xfId="0" applyFont="1" applyBorder="1" applyAlignment="1">
      <alignment horizontal="center" vertical="center" textRotation="255"/>
    </xf>
    <xf numFmtId="0" fontId="24" fillId="0" borderId="0" xfId="0" applyFont="1" applyAlignment="1">
      <alignment horizontal="right" vertical="top"/>
    </xf>
    <xf numFmtId="0" fontId="44" fillId="0" borderId="0" xfId="0" applyFont="1" applyBorder="1" applyAlignment="1">
      <alignment horizontal="left" vertical="top"/>
    </xf>
    <xf numFmtId="0" fontId="29"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8" fillId="0" borderId="0" xfId="0" applyFont="1" applyAlignment="1">
      <alignment horizontal="left" vertical="top"/>
    </xf>
    <xf numFmtId="0" fontId="39" fillId="24" borderId="39" xfId="0" applyFont="1" applyFill="1" applyBorder="1" applyAlignment="1">
      <alignment horizontal="center" vertical="center"/>
    </xf>
    <xf numFmtId="0" fontId="45" fillId="0" borderId="22" xfId="0" applyFont="1" applyBorder="1" applyAlignment="1">
      <alignment horizontal="left" vertical="center" wrapText="1"/>
    </xf>
    <xf numFmtId="0" fontId="36" fillId="0" borderId="40" xfId="0" applyFont="1" applyBorder="1" applyAlignment="1">
      <alignment vertical="center" wrapText="1"/>
    </xf>
    <xf numFmtId="0" fontId="36" fillId="0" borderId="41" xfId="0" applyFont="1" applyBorder="1" applyAlignment="1">
      <alignment vertical="center"/>
    </xf>
    <xf numFmtId="0" fontId="45" fillId="0" borderId="22" xfId="0" applyFont="1" applyBorder="1" applyAlignment="1">
      <alignment horizontal="left" vertical="center"/>
    </xf>
    <xf numFmtId="0" fontId="36" fillId="0" borderId="42" xfId="0" applyFont="1" applyBorder="1" applyAlignment="1">
      <alignment vertical="center"/>
    </xf>
    <xf numFmtId="0" fontId="36" fillId="0" borderId="43" xfId="0" applyFont="1" applyBorder="1" applyAlignment="1">
      <alignment vertical="center" wrapText="1"/>
    </xf>
    <xf numFmtId="0" fontId="36" fillId="0" borderId="40" xfId="0" applyFont="1" applyBorder="1" applyAlignment="1">
      <alignment vertical="center"/>
    </xf>
    <xf numFmtId="0" fontId="36" fillId="0" borderId="44" xfId="0" applyFont="1" applyBorder="1" applyAlignment="1">
      <alignment vertical="center" shrinkToFit="1"/>
    </xf>
    <xf numFmtId="0" fontId="24" fillId="0" borderId="45" xfId="0" applyFont="1" applyBorder="1" applyAlignment="1">
      <alignment vertical="top" wrapText="1" shrinkToFit="1"/>
    </xf>
    <xf numFmtId="0" fontId="24" fillId="0" borderId="0" xfId="0" applyFont="1" applyBorder="1" applyAlignment="1">
      <alignment vertical="top" wrapText="1" shrinkToFit="1"/>
    </xf>
    <xf numFmtId="0" fontId="29" fillId="0" borderId="0" xfId="0" applyFont="1" applyFill="1" applyBorder="1" applyAlignment="1">
      <alignment vertical="center"/>
    </xf>
    <xf numFmtId="0" fontId="45" fillId="0" borderId="28" xfId="0" applyFont="1" applyBorder="1" applyAlignment="1">
      <alignment horizontal="left" vertical="center" wrapText="1"/>
    </xf>
    <xf numFmtId="0" fontId="36" fillId="0" borderId="46" xfId="0" applyFont="1" applyBorder="1" applyAlignment="1">
      <alignment vertical="center" wrapText="1"/>
    </xf>
    <xf numFmtId="0" fontId="36" fillId="0" borderId="47" xfId="0" applyFont="1" applyBorder="1" applyAlignment="1">
      <alignment vertical="center"/>
    </xf>
    <xf numFmtId="0" fontId="45" fillId="0" borderId="28" xfId="0" applyFont="1" applyBorder="1" applyAlignment="1">
      <alignment horizontal="left" vertical="center"/>
    </xf>
    <xf numFmtId="0" fontId="36" fillId="0" borderId="48" xfId="0" applyFont="1" applyBorder="1" applyAlignment="1">
      <alignment vertical="center"/>
    </xf>
    <xf numFmtId="0" fontId="36" fillId="0" borderId="47" xfId="0" applyFont="1" applyBorder="1" applyAlignment="1">
      <alignment vertical="center" wrapText="1"/>
    </xf>
    <xf numFmtId="0" fontId="36" fillId="0" borderId="46" xfId="0" applyFont="1" applyBorder="1" applyAlignment="1">
      <alignment vertical="center"/>
    </xf>
    <xf numFmtId="0" fontId="36" fillId="0" borderId="49" xfId="0" applyFont="1" applyBorder="1" applyAlignment="1">
      <alignment vertical="center" shrinkToFit="1"/>
    </xf>
    <xf numFmtId="0" fontId="29" fillId="0" borderId="0" xfId="0" applyFont="1" applyFill="1" applyBorder="1" applyAlignment="1">
      <alignment vertical="center" wrapText="1"/>
    </xf>
    <xf numFmtId="178" fontId="43" fillId="0" borderId="34" xfId="0" applyNumberFormat="1" applyFont="1" applyBorder="1" applyAlignment="1">
      <alignment horizontal="center" vertical="center" wrapText="1"/>
    </xf>
    <xf numFmtId="178" fontId="40" fillId="0" borderId="50" xfId="0" applyNumberFormat="1" applyFont="1" applyBorder="1" applyAlignment="1">
      <alignment horizontal="center" vertical="center" wrapText="1"/>
    </xf>
    <xf numFmtId="178" fontId="40" fillId="0" borderId="35" xfId="0" applyNumberFormat="1" applyFont="1" applyBorder="1" applyAlignment="1">
      <alignment horizontal="center" vertical="center" wrapText="1"/>
    </xf>
    <xf numFmtId="178" fontId="43" fillId="0" borderId="50" xfId="0" applyNumberFormat="1" applyFont="1" applyBorder="1" applyAlignment="1">
      <alignment horizontal="center" vertical="center" wrapText="1"/>
    </xf>
    <xf numFmtId="178" fontId="40" fillId="0" borderId="51" xfId="0" applyNumberFormat="1" applyFont="1" applyBorder="1" applyAlignment="1">
      <alignment horizontal="center" vertical="center" wrapText="1"/>
    </xf>
    <xf numFmtId="178" fontId="43" fillId="0" borderId="29" xfId="0" applyNumberFormat="1" applyFont="1" applyBorder="1" applyAlignment="1">
      <alignment horizontal="center" vertical="center" wrapText="1"/>
    </xf>
    <xf numFmtId="178" fontId="40" fillId="0" borderId="52" xfId="0" applyNumberFormat="1" applyFont="1" applyBorder="1" applyAlignment="1">
      <alignment horizontal="center" vertical="center" wrapText="1"/>
    </xf>
    <xf numFmtId="178" fontId="40" fillId="0" borderId="53" xfId="0" applyNumberFormat="1" applyFont="1" applyBorder="1" applyAlignment="1">
      <alignment horizontal="center" vertical="center" wrapText="1"/>
    </xf>
    <xf numFmtId="178" fontId="40" fillId="0" borderId="54" xfId="0" applyNumberFormat="1" applyFont="1" applyBorder="1" applyAlignment="1">
      <alignment horizontal="center" vertical="center" wrapText="1"/>
    </xf>
    <xf numFmtId="0" fontId="24" fillId="0" borderId="55" xfId="0" applyFont="1" applyBorder="1" applyAlignment="1">
      <alignment wrapText="1" shrinkToFit="1"/>
    </xf>
    <xf numFmtId="0" fontId="0" fillId="0" borderId="0" xfId="0" applyFont="1" applyFill="1" applyBorder="1" applyAlignment="1">
      <alignment horizontal="center" vertical="center" wrapText="1"/>
    </xf>
    <xf numFmtId="178" fontId="40" fillId="0" borderId="56" xfId="0" applyNumberFormat="1" applyFont="1" applyBorder="1" applyAlignment="1">
      <alignment horizontal="center" vertical="center" wrapText="1"/>
    </xf>
    <xf numFmtId="0" fontId="36" fillId="0" borderId="55" xfId="0" applyFont="1" applyBorder="1" applyAlignment="1">
      <alignment horizontal="right" shrinkToFit="1"/>
    </xf>
    <xf numFmtId="0" fontId="39" fillId="24" borderId="57" xfId="0" applyFont="1" applyFill="1" applyBorder="1" applyAlignment="1">
      <alignment horizontal="center" vertical="center"/>
    </xf>
    <xf numFmtId="178" fontId="40" fillId="0" borderId="58" xfId="0" applyNumberFormat="1" applyFont="1" applyBorder="1" applyAlignment="1">
      <alignment horizontal="center" vertical="center" wrapText="1"/>
    </xf>
    <xf numFmtId="178" fontId="40" fillId="0" borderId="59" xfId="0" applyNumberFormat="1" applyFont="1" applyBorder="1" applyAlignment="1">
      <alignment horizontal="center" vertical="center" wrapText="1"/>
    </xf>
    <xf numFmtId="178" fontId="40" fillId="0" borderId="31" xfId="0" applyNumberFormat="1" applyFont="1" applyBorder="1" applyAlignment="1">
      <alignment horizontal="center" vertical="center" wrapText="1"/>
    </xf>
    <xf numFmtId="178" fontId="40" fillId="0" borderId="60" xfId="0" applyNumberFormat="1" applyFont="1" applyBorder="1" applyAlignment="1">
      <alignment horizontal="center" vertical="center" wrapText="1"/>
    </xf>
    <xf numFmtId="178" fontId="40" fillId="0" borderId="61" xfId="0" applyNumberFormat="1" applyFont="1" applyBorder="1" applyAlignment="1">
      <alignment horizontal="center" vertical="center" wrapText="1"/>
    </xf>
    <xf numFmtId="0" fontId="39" fillId="24" borderId="62" xfId="0" applyFont="1" applyFill="1" applyBorder="1" applyAlignment="1">
      <alignment horizontal="center" vertical="center"/>
    </xf>
    <xf numFmtId="178" fontId="43" fillId="0" borderId="63" xfId="0" applyNumberFormat="1" applyFont="1" applyBorder="1" applyAlignment="1">
      <alignment horizontal="center" vertical="center" wrapText="1"/>
    </xf>
    <xf numFmtId="178" fontId="40" fillId="0" borderId="64" xfId="0" applyNumberFormat="1" applyFont="1" applyBorder="1" applyAlignment="1">
      <alignment horizontal="center" vertical="center" wrapText="1"/>
    </xf>
    <xf numFmtId="178" fontId="40" fillId="0" borderId="65" xfId="0" applyNumberFormat="1" applyFont="1" applyBorder="1" applyAlignment="1">
      <alignment horizontal="center" vertical="center" wrapText="1"/>
    </xf>
    <xf numFmtId="178" fontId="40" fillId="0" borderId="66" xfId="0" applyNumberFormat="1" applyFont="1" applyBorder="1" applyAlignment="1">
      <alignment horizontal="center" vertical="center" wrapText="1"/>
    </xf>
    <xf numFmtId="178" fontId="40" fillId="0" borderId="67" xfId="0" applyNumberFormat="1" applyFont="1" applyBorder="1" applyAlignment="1">
      <alignment horizontal="center" vertical="center" wrapText="1"/>
    </xf>
    <xf numFmtId="178" fontId="40" fillId="0" borderId="68" xfId="0" applyNumberFormat="1" applyFont="1" applyBorder="1" applyAlignment="1">
      <alignment horizontal="center" vertical="center" wrapText="1"/>
    </xf>
    <xf numFmtId="0" fontId="35" fillId="25" borderId="69" xfId="0" applyFont="1" applyFill="1" applyBorder="1" applyAlignment="1">
      <alignment horizontal="center" vertical="center"/>
    </xf>
    <xf numFmtId="0" fontId="35" fillId="0" borderId="70" xfId="0" applyFont="1" applyBorder="1" applyAlignment="1">
      <alignment horizontal="center" vertical="center" wrapText="1"/>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vertical="center"/>
    </xf>
    <xf numFmtId="0" fontId="35" fillId="0" borderId="73" xfId="0" applyFont="1" applyBorder="1" applyAlignment="1">
      <alignment horizontal="center" vertical="center"/>
    </xf>
    <xf numFmtId="0" fontId="35" fillId="0" borderId="73" xfId="0" applyFont="1" applyBorder="1" applyAlignment="1">
      <alignment vertical="center"/>
    </xf>
    <xf numFmtId="0" fontId="35" fillId="0" borderId="74" xfId="0" applyFont="1" applyBorder="1" applyAlignment="1">
      <alignment vertical="center"/>
    </xf>
    <xf numFmtId="0" fontId="35" fillId="25" borderId="75" xfId="0" applyFont="1" applyFill="1" applyBorder="1" applyAlignment="1">
      <alignment horizontal="center" vertical="center"/>
    </xf>
    <xf numFmtId="0" fontId="35" fillId="26" borderId="73" xfId="0" applyFont="1" applyFill="1" applyBorder="1" applyAlignment="1">
      <alignment vertical="center" wrapText="1"/>
    </xf>
    <xf numFmtId="0" fontId="35" fillId="26" borderId="53" xfId="0" applyFont="1" applyFill="1" applyBorder="1" applyAlignment="1">
      <alignment vertical="center" wrapText="1"/>
    </xf>
    <xf numFmtId="0" fontId="35" fillId="26" borderId="54" xfId="0" applyFont="1" applyFill="1" applyBorder="1" applyAlignment="1">
      <alignment vertical="center" wrapText="1"/>
    </xf>
    <xf numFmtId="0" fontId="35" fillId="25" borderId="76" xfId="0" applyFont="1" applyFill="1" applyBorder="1" applyAlignment="1">
      <alignment horizontal="center" vertical="center"/>
    </xf>
    <xf numFmtId="0" fontId="35" fillId="26" borderId="60" xfId="0" applyFont="1" applyFill="1" applyBorder="1" applyAlignment="1">
      <alignment vertical="center" wrapText="1"/>
    </xf>
    <xf numFmtId="0" fontId="35" fillId="26" borderId="77" xfId="0" applyFont="1" applyFill="1" applyBorder="1" applyAlignment="1">
      <alignment vertical="center" wrapText="1"/>
    </xf>
    <xf numFmtId="0" fontId="36" fillId="0" borderId="60" xfId="0" applyFont="1" applyBorder="1" applyAlignment="1">
      <alignment horizontal="distributed" vertical="center" wrapText="1" indent="2"/>
    </xf>
    <xf numFmtId="0" fontId="36" fillId="0" borderId="77" xfId="0" applyFont="1" applyBorder="1" applyAlignment="1">
      <alignment horizontal="distributed" vertical="center" indent="2"/>
    </xf>
    <xf numFmtId="0" fontId="35" fillId="25" borderId="78" xfId="0" applyFont="1" applyFill="1" applyBorder="1" applyAlignment="1">
      <alignment horizontal="center" vertical="center"/>
    </xf>
    <xf numFmtId="0" fontId="36" fillId="0" borderId="79" xfId="0" applyFont="1" applyBorder="1" applyAlignment="1">
      <alignment horizontal="distributed" vertical="center" indent="2"/>
    </xf>
    <xf numFmtId="0" fontId="36" fillId="0" borderId="80" xfId="0" applyFont="1" applyBorder="1" applyAlignment="1">
      <alignment horizontal="distributed" vertical="center" indent="2"/>
    </xf>
    <xf numFmtId="0" fontId="0" fillId="0" borderId="14" xfId="0" applyFont="1" applyBorder="1" applyAlignment="1">
      <alignment vertical="center"/>
    </xf>
    <xf numFmtId="0" fontId="0" fillId="0" borderId="0" xfId="0" applyBorder="1">
      <alignment vertical="center"/>
    </xf>
    <xf numFmtId="0" fontId="33" fillId="0" borderId="0" xfId="0" applyFont="1">
      <alignment vertical="center"/>
    </xf>
    <xf numFmtId="0" fontId="45" fillId="0" borderId="0" xfId="0" applyFont="1" applyFill="1">
      <alignment vertical="center"/>
    </xf>
    <xf numFmtId="49" fontId="45" fillId="0" borderId="0" xfId="0" applyNumberFormat="1" applyFont="1">
      <alignment vertical="center"/>
    </xf>
    <xf numFmtId="0" fontId="46" fillId="27" borderId="81" xfId="0" applyFont="1" applyFill="1" applyBorder="1" applyAlignment="1">
      <alignment horizontal="left" vertical="center"/>
    </xf>
    <xf numFmtId="0" fontId="39" fillId="27" borderId="82" xfId="0" applyFont="1" applyFill="1" applyBorder="1" applyAlignment="1">
      <alignment horizontal="center" vertical="center"/>
    </xf>
    <xf numFmtId="0" fontId="39" fillId="27" borderId="83" xfId="0" applyFont="1" applyFill="1" applyBorder="1" applyAlignment="1">
      <alignment horizontal="distributed" vertical="center" indent="1"/>
    </xf>
    <xf numFmtId="0" fontId="39" fillId="27" borderId="84" xfId="0" applyFont="1" applyFill="1" applyBorder="1" applyAlignment="1">
      <alignment horizontal="distributed" vertical="center" indent="1"/>
    </xf>
    <xf numFmtId="0" fontId="39" fillId="27" borderId="85" xfId="0" applyFont="1" applyFill="1" applyBorder="1" applyAlignment="1">
      <alignment horizontal="distributed" vertical="center" indent="1"/>
    </xf>
    <xf numFmtId="0" fontId="39" fillId="27" borderId="86" xfId="0" applyFont="1" applyFill="1" applyBorder="1" applyAlignment="1">
      <alignment horizontal="centerContinuous" vertical="center"/>
    </xf>
    <xf numFmtId="0" fontId="0" fillId="0" borderId="45" xfId="0" applyBorder="1">
      <alignment vertical="center"/>
    </xf>
    <xf numFmtId="0" fontId="39" fillId="0" borderId="0" xfId="0" applyFont="1" applyAlignment="1">
      <alignment vertical="top"/>
    </xf>
    <xf numFmtId="0" fontId="47" fillId="0" borderId="0" xfId="0" applyFont="1" applyAlignment="1">
      <alignment vertical="center"/>
    </xf>
    <xf numFmtId="0" fontId="0" fillId="0" borderId="0" xfId="0" applyFill="1">
      <alignment vertical="center"/>
    </xf>
    <xf numFmtId="0" fontId="0" fillId="27" borderId="87" xfId="0" applyFill="1" applyBorder="1" applyAlignment="1">
      <alignment horizontal="center" vertical="center"/>
    </xf>
    <xf numFmtId="0" fontId="39" fillId="27" borderId="88" xfId="0" applyFont="1" applyFill="1" applyBorder="1" applyAlignment="1">
      <alignment horizontal="right" vertical="center"/>
    </xf>
    <xf numFmtId="179" fontId="6" fillId="0" borderId="89" xfId="33" applyNumberFormat="1" applyFont="1" applyBorder="1">
      <alignment vertical="center"/>
    </xf>
    <xf numFmtId="179" fontId="6" fillId="0" borderId="90" xfId="33" applyNumberFormat="1" applyFont="1" applyBorder="1">
      <alignment vertical="center"/>
    </xf>
    <xf numFmtId="179" fontId="6" fillId="0" borderId="91" xfId="33" applyNumberFormat="1" applyFont="1" applyBorder="1">
      <alignment vertical="center"/>
    </xf>
    <xf numFmtId="179" fontId="0" fillId="0" borderId="92" xfId="0" applyNumberFormat="1" applyFont="1" applyBorder="1">
      <alignment vertical="center"/>
    </xf>
    <xf numFmtId="0" fontId="0" fillId="0" borderId="0" xfId="0" applyAlignment="1">
      <alignment horizontal="left" vertical="center"/>
    </xf>
    <xf numFmtId="0" fontId="39" fillId="27" borderId="93" xfId="0" applyFont="1" applyFill="1" applyBorder="1" applyAlignment="1">
      <alignment horizontal="center" vertical="center"/>
    </xf>
    <xf numFmtId="180" fontId="0" fillId="0" borderId="94" xfId="0" applyNumberFormat="1" applyFont="1" applyBorder="1">
      <alignment vertical="center"/>
    </xf>
    <xf numFmtId="180" fontId="0" fillId="0" borderId="95" xfId="0" applyNumberFormat="1" applyFont="1" applyBorder="1">
      <alignment vertical="center"/>
    </xf>
    <xf numFmtId="180" fontId="0" fillId="0" borderId="96" xfId="0" applyNumberFormat="1" applyFont="1" applyBorder="1">
      <alignment vertical="center"/>
    </xf>
    <xf numFmtId="180" fontId="0" fillId="0" borderId="97" xfId="0" applyNumberFormat="1" applyFont="1" applyBorder="1">
      <alignment vertical="center"/>
    </xf>
    <xf numFmtId="0" fontId="0" fillId="27" borderId="98" xfId="0" applyFill="1" applyBorder="1" applyAlignment="1">
      <alignment horizontal="center" vertical="center"/>
    </xf>
    <xf numFmtId="0" fontId="39" fillId="27" borderId="99" xfId="0" applyFont="1" applyFill="1" applyBorder="1" applyAlignment="1">
      <alignment horizontal="center" vertical="center"/>
    </xf>
    <xf numFmtId="180" fontId="0" fillId="0" borderId="100" xfId="0" applyNumberFormat="1" applyFont="1" applyBorder="1">
      <alignment vertical="center"/>
    </xf>
    <xf numFmtId="180" fontId="0" fillId="0" borderId="79" xfId="0" applyNumberFormat="1" applyFont="1" applyBorder="1">
      <alignment vertical="center"/>
    </xf>
    <xf numFmtId="180" fontId="0" fillId="0" borderId="101" xfId="0" applyNumberFormat="1" applyFont="1" applyBorder="1">
      <alignment vertical="center"/>
    </xf>
    <xf numFmtId="180" fontId="0" fillId="0" borderId="102" xfId="0" applyNumberFormat="1" applyFont="1" applyBorder="1">
      <alignment vertical="center"/>
    </xf>
    <xf numFmtId="0" fontId="39" fillId="27" borderId="103" xfId="0" applyFont="1" applyFill="1" applyBorder="1" applyAlignment="1">
      <alignment horizontal="center" vertical="center"/>
    </xf>
    <xf numFmtId="0" fontId="0" fillId="27" borderId="104" xfId="0" applyFill="1" applyBorder="1">
      <alignment vertical="center"/>
    </xf>
    <xf numFmtId="0" fontId="0" fillId="27" borderId="105" xfId="0" applyFill="1" applyBorder="1">
      <alignment vertical="center"/>
    </xf>
    <xf numFmtId="0" fontId="0" fillId="27" borderId="106" xfId="0" applyFill="1" applyBorder="1">
      <alignment vertical="center"/>
    </xf>
    <xf numFmtId="0" fontId="0" fillId="27" borderId="107" xfId="0" applyFill="1" applyBorder="1">
      <alignment vertical="center"/>
    </xf>
    <xf numFmtId="0" fontId="0" fillId="27" borderId="108" xfId="0" applyFill="1" applyBorder="1">
      <alignment vertical="center"/>
    </xf>
    <xf numFmtId="0" fontId="46" fillId="27" borderId="87" xfId="0" applyFont="1" applyFill="1" applyBorder="1" applyAlignment="1">
      <alignment horizontal="left" vertical="center"/>
    </xf>
    <xf numFmtId="0" fontId="39" fillId="27" borderId="25" xfId="0" applyFont="1" applyFill="1" applyBorder="1" applyAlignment="1">
      <alignment horizontal="center" vertical="center"/>
    </xf>
    <xf numFmtId="0" fontId="39" fillId="27" borderId="40" xfId="0" applyFont="1" applyFill="1" applyBorder="1" applyAlignment="1">
      <alignment horizontal="distributed" vertical="center" shrinkToFit="1"/>
    </xf>
    <xf numFmtId="0" fontId="39" fillId="27" borderId="109" xfId="0" applyFont="1" applyFill="1" applyBorder="1" applyAlignment="1">
      <alignment horizontal="distributed" vertical="center" shrinkToFit="1"/>
    </xf>
    <xf numFmtId="0" fontId="47" fillId="27" borderId="110" xfId="0" applyFont="1" applyFill="1" applyBorder="1" applyAlignment="1">
      <alignment horizontal="distributed" vertical="center"/>
    </xf>
    <xf numFmtId="0" fontId="47" fillId="27" borderId="109" xfId="0" applyFont="1" applyFill="1" applyBorder="1" applyAlignment="1">
      <alignment horizontal="distributed" vertical="center" shrinkToFit="1"/>
    </xf>
    <xf numFmtId="0" fontId="47" fillId="27" borderId="109" xfId="0" applyFont="1" applyFill="1" applyBorder="1" applyAlignment="1">
      <alignment horizontal="distributed" vertical="center"/>
    </xf>
    <xf numFmtId="0" fontId="39" fillId="27" borderId="111" xfId="0" applyFont="1" applyFill="1" applyBorder="1" applyAlignment="1">
      <alignment horizontal="distributed" vertical="center" shrinkToFit="1"/>
    </xf>
    <xf numFmtId="0" fontId="39" fillId="27" borderId="55" xfId="0" applyFont="1" applyFill="1" applyBorder="1" applyAlignment="1">
      <alignment horizontal="distributed" vertical="center"/>
    </xf>
    <xf numFmtId="0" fontId="36" fillId="0" borderId="0" xfId="0" applyFont="1" applyBorder="1" applyAlignment="1">
      <alignment horizontal="centerContinuous" vertical="center"/>
    </xf>
    <xf numFmtId="0" fontId="39" fillId="27" borderId="112" xfId="0" applyFont="1" applyFill="1" applyBorder="1" applyAlignment="1">
      <alignment horizontal="center" vertical="center"/>
    </xf>
    <xf numFmtId="0" fontId="39" fillId="27" borderId="113" xfId="0" applyFont="1" applyFill="1" applyBorder="1" applyAlignment="1">
      <alignment horizontal="center" vertical="center"/>
    </xf>
    <xf numFmtId="0" fontId="39" fillId="27" borderId="114" xfId="0" applyFont="1" applyFill="1" applyBorder="1" applyAlignment="1">
      <alignment horizontal="distributed" vertical="center" indent="1" shrinkToFit="1"/>
    </xf>
    <xf numFmtId="0" fontId="39" fillId="27" borderId="115" xfId="0" applyFont="1" applyFill="1" applyBorder="1" applyAlignment="1">
      <alignment horizontal="distributed" vertical="center" indent="1" shrinkToFit="1"/>
    </xf>
    <xf numFmtId="0" fontId="47" fillId="27" borderId="116" xfId="0" applyFont="1" applyFill="1" applyBorder="1" applyAlignment="1">
      <alignment horizontal="center" vertical="center"/>
    </xf>
    <xf numFmtId="0" fontId="47" fillId="27" borderId="115" xfId="0" applyFont="1" applyFill="1" applyBorder="1" applyAlignment="1">
      <alignment horizontal="center" vertical="center" shrinkToFit="1"/>
    </xf>
    <xf numFmtId="0" fontId="47" fillId="27" borderId="115" xfId="0" applyFont="1" applyFill="1" applyBorder="1" applyAlignment="1">
      <alignment horizontal="center" vertical="center"/>
    </xf>
    <xf numFmtId="0" fontId="39" fillId="27" borderId="117" xfId="0" applyFont="1" applyFill="1" applyBorder="1" applyAlignment="1">
      <alignment horizontal="distributed" vertical="center" indent="1" shrinkToFit="1"/>
    </xf>
    <xf numFmtId="0" fontId="39" fillId="27" borderId="118" xfId="0" applyFont="1" applyFill="1" applyBorder="1" applyAlignment="1">
      <alignment horizontal="center" vertical="center"/>
    </xf>
    <xf numFmtId="0" fontId="39" fillId="27" borderId="119" xfId="0" applyFont="1" applyFill="1" applyBorder="1" applyAlignment="1">
      <alignment horizontal="center" vertical="center"/>
    </xf>
    <xf numFmtId="0" fontId="39" fillId="27" borderId="87" xfId="0" applyFont="1" applyFill="1" applyBorder="1" applyAlignment="1">
      <alignment horizontal="center" vertical="center"/>
    </xf>
    <xf numFmtId="181" fontId="6" fillId="0" borderId="90" xfId="33" applyNumberFormat="1" applyFont="1" applyBorder="1">
      <alignment vertical="center"/>
    </xf>
    <xf numFmtId="181" fontId="6" fillId="0" borderId="91" xfId="33" applyNumberFormat="1" applyFont="1" applyBorder="1">
      <alignment vertical="center"/>
    </xf>
    <xf numFmtId="181" fontId="6" fillId="0" borderId="120" xfId="33" applyNumberFormat="1" applyFont="1" applyBorder="1">
      <alignment vertical="center"/>
    </xf>
    <xf numFmtId="181" fontId="6" fillId="0" borderId="121" xfId="33" applyNumberFormat="1" applyFont="1" applyBorder="1">
      <alignment vertical="center"/>
    </xf>
    <xf numFmtId="181" fontId="48" fillId="0" borderId="0" xfId="0" applyNumberFormat="1" applyFont="1" applyBorder="1">
      <alignment vertical="center"/>
    </xf>
    <xf numFmtId="181" fontId="0" fillId="0" borderId="122" xfId="0" applyNumberFormat="1" applyFont="1" applyBorder="1">
      <alignment vertical="center"/>
    </xf>
    <xf numFmtId="180" fontId="0" fillId="0" borderId="94" xfId="0" applyNumberFormat="1" applyFont="1" applyBorder="1" applyAlignment="1">
      <alignment horizontal="right" vertical="center"/>
    </xf>
    <xf numFmtId="0" fontId="48" fillId="0" borderId="0" xfId="0" applyFont="1" applyBorder="1">
      <alignment vertical="center"/>
    </xf>
    <xf numFmtId="180" fontId="0" fillId="0" borderId="123" xfId="0" applyNumberFormat="1" applyFont="1" applyBorder="1">
      <alignment vertical="center"/>
    </xf>
    <xf numFmtId="0" fontId="39" fillId="27" borderId="124" xfId="0" applyFont="1" applyFill="1" applyBorder="1" applyAlignment="1">
      <alignment horizontal="center" vertical="center"/>
    </xf>
    <xf numFmtId="180" fontId="0" fillId="0" borderId="125" xfId="0" applyNumberFormat="1" applyFont="1" applyBorder="1">
      <alignment vertical="center"/>
    </xf>
    <xf numFmtId="180" fontId="0" fillId="0" borderId="126" xfId="0" applyNumberFormat="1" applyFont="1" applyBorder="1">
      <alignment vertical="center"/>
    </xf>
    <xf numFmtId="180" fontId="0" fillId="0" borderId="127" xfId="0" applyNumberFormat="1" applyFont="1" applyBorder="1">
      <alignment vertical="center"/>
    </xf>
    <xf numFmtId="0" fontId="47" fillId="0" borderId="0" xfId="0" applyFont="1">
      <alignment vertical="center"/>
    </xf>
    <xf numFmtId="0" fontId="45" fillId="0" borderId="0" xfId="0" applyFont="1" applyAlignment="1"/>
    <xf numFmtId="0" fontId="45" fillId="0" borderId="0" xfId="0" applyFont="1" applyAlignment="1">
      <alignment vertical="center"/>
    </xf>
    <xf numFmtId="0" fontId="35" fillId="28" borderId="128" xfId="0" applyFont="1" applyFill="1" applyBorder="1" applyAlignment="1">
      <alignment horizontal="distributed" vertical="center" indent="2"/>
    </xf>
    <xf numFmtId="0" fontId="35" fillId="28" borderId="84" xfId="0" applyFont="1" applyFill="1" applyBorder="1" applyAlignment="1">
      <alignment horizontal="distributed" vertical="center" indent="2"/>
    </xf>
    <xf numFmtId="0" fontId="35" fillId="28" borderId="85" xfId="0" applyFont="1" applyFill="1" applyBorder="1" applyAlignment="1">
      <alignment horizontal="distributed" vertical="center" indent="2"/>
    </xf>
    <xf numFmtId="0" fontId="35" fillId="28" borderId="83" xfId="0" applyFont="1" applyFill="1" applyBorder="1" applyAlignment="1">
      <alignment horizontal="distributed" vertical="center" indent="2"/>
    </xf>
    <xf numFmtId="0" fontId="35" fillId="28" borderId="129" xfId="0" applyFont="1" applyFill="1" applyBorder="1" applyAlignment="1">
      <alignment horizontal="distributed" vertical="center" indent="2"/>
    </xf>
    <xf numFmtId="0" fontId="35" fillId="28" borderId="130" xfId="0" applyFont="1" applyFill="1" applyBorder="1" applyAlignment="1">
      <alignment horizontal="distributed" vertical="center" indent="2"/>
    </xf>
    <xf numFmtId="0" fontId="35" fillId="0" borderId="0" xfId="0" applyFont="1" applyFill="1" applyBorder="1" applyAlignment="1">
      <alignment horizontal="distributed" vertical="center" indent="2"/>
    </xf>
    <xf numFmtId="0" fontId="35" fillId="28" borderId="131" xfId="0" applyFont="1" applyFill="1" applyBorder="1" applyAlignment="1">
      <alignment horizontal="center" vertical="center"/>
    </xf>
    <xf numFmtId="0" fontId="35" fillId="28" borderId="90" xfId="0" applyFont="1" applyFill="1" applyBorder="1" applyAlignment="1">
      <alignment horizontal="center" vertical="center"/>
    </xf>
    <xf numFmtId="181" fontId="29" fillId="0" borderId="91" xfId="33" applyNumberFormat="1" applyFont="1" applyBorder="1" applyAlignment="1">
      <alignment horizontal="right" vertical="center" indent="1"/>
    </xf>
    <xf numFmtId="181" fontId="29" fillId="0" borderId="89" xfId="33" applyNumberFormat="1" applyFont="1" applyBorder="1" applyAlignment="1">
      <alignment horizontal="right" vertical="center" indent="1"/>
    </xf>
    <xf numFmtId="181" fontId="29" fillId="0" borderId="90" xfId="33" applyNumberFormat="1" applyFont="1" applyBorder="1" applyAlignment="1">
      <alignment horizontal="right" vertical="center" indent="1"/>
    </xf>
    <xf numFmtId="181" fontId="29" fillId="0" borderId="132" xfId="0" applyNumberFormat="1" applyFont="1" applyBorder="1" applyAlignment="1">
      <alignment horizontal="right" vertical="center" indent="1"/>
    </xf>
    <xf numFmtId="181" fontId="29" fillId="0" borderId="121" xfId="33" applyNumberFormat="1" applyFont="1" applyBorder="1" applyAlignment="1">
      <alignment horizontal="right" vertical="center" indent="1"/>
    </xf>
    <xf numFmtId="181" fontId="29" fillId="0" borderId="0" xfId="33" applyNumberFormat="1" applyFont="1" applyBorder="1" applyAlignment="1">
      <alignment horizontal="right" vertical="center" indent="1"/>
    </xf>
    <xf numFmtId="0" fontId="35" fillId="28" borderId="133" xfId="0" applyFont="1" applyFill="1" applyBorder="1" applyAlignment="1">
      <alignment horizontal="center" vertical="center"/>
    </xf>
    <xf numFmtId="0" fontId="35" fillId="28" borderId="134" xfId="0" applyFont="1" applyFill="1" applyBorder="1" applyAlignment="1">
      <alignment horizontal="center" vertical="center"/>
    </xf>
    <xf numFmtId="180" fontId="29" fillId="0" borderId="135" xfId="0" applyNumberFormat="1" applyFont="1" applyBorder="1" applyAlignment="1">
      <alignment horizontal="right" vertical="center" indent="1"/>
    </xf>
    <xf numFmtId="180" fontId="29" fillId="0" borderId="136" xfId="0" applyNumberFormat="1" applyFont="1" applyBorder="1" applyAlignment="1">
      <alignment horizontal="right" vertical="center" indent="1"/>
    </xf>
    <xf numFmtId="180" fontId="29" fillId="0" borderId="137" xfId="0" applyNumberFormat="1" applyFont="1" applyBorder="1" applyAlignment="1">
      <alignment horizontal="right" vertical="center" indent="1"/>
    </xf>
    <xf numFmtId="180" fontId="29" fillId="0" borderId="138" xfId="0" applyNumberFormat="1" applyFont="1" applyBorder="1" applyAlignment="1">
      <alignment horizontal="right" vertical="center" indent="1"/>
    </xf>
    <xf numFmtId="180" fontId="29" fillId="0" borderId="0" xfId="0" applyNumberFormat="1" applyFont="1" applyBorder="1" applyAlignment="1">
      <alignment horizontal="right" vertical="center" indent="1"/>
    </xf>
    <xf numFmtId="0" fontId="0" fillId="0" borderId="0" xfId="0" applyAlignment="1">
      <alignment vertical="center" shrinkToFit="1"/>
    </xf>
    <xf numFmtId="38" fontId="45" fillId="0" borderId="0" xfId="33" applyFont="1" applyAlignment="1">
      <alignment vertical="center"/>
    </xf>
    <xf numFmtId="38" fontId="39" fillId="25" borderId="139" xfId="33" applyFont="1" applyFill="1" applyBorder="1" applyAlignment="1">
      <alignment horizontal="left" vertical="center" wrapText="1"/>
    </xf>
    <xf numFmtId="38" fontId="39" fillId="25" borderId="140" xfId="33" applyFont="1" applyFill="1" applyBorder="1" applyAlignment="1">
      <alignment horizontal="left" vertical="center"/>
    </xf>
    <xf numFmtId="38" fontId="6" fillId="25" borderId="141" xfId="33" applyFont="1" applyFill="1" applyBorder="1" applyAlignment="1">
      <alignment horizontal="left" vertical="center"/>
    </xf>
    <xf numFmtId="38" fontId="6" fillId="25" borderId="142" xfId="33" applyFont="1" applyFill="1" applyBorder="1" applyAlignment="1">
      <alignment horizontal="left" vertical="center"/>
    </xf>
    <xf numFmtId="38" fontId="24" fillId="25" borderId="143" xfId="33" applyFont="1" applyFill="1" applyBorder="1" applyAlignment="1">
      <alignment vertical="center"/>
    </xf>
    <xf numFmtId="38" fontId="6" fillId="25" borderId="143" xfId="33" applyFont="1" applyFill="1" applyBorder="1" applyAlignment="1">
      <alignment vertical="center"/>
    </xf>
    <xf numFmtId="38" fontId="6" fillId="25" borderId="144" xfId="33" applyFont="1" applyFill="1" applyBorder="1" applyAlignment="1">
      <alignment vertical="center"/>
    </xf>
    <xf numFmtId="0" fontId="39" fillId="0" borderId="0" xfId="0" applyFont="1">
      <alignment vertical="center"/>
    </xf>
    <xf numFmtId="38" fontId="6" fillId="0" borderId="0" xfId="33" applyFont="1" applyFill="1" applyBorder="1" applyAlignment="1">
      <alignment horizontal="center" vertical="center"/>
    </xf>
    <xf numFmtId="38" fontId="39" fillId="25" borderId="145" xfId="33" applyFont="1" applyFill="1" applyBorder="1" applyAlignment="1">
      <alignment horizontal="left" vertical="center"/>
    </xf>
    <xf numFmtId="38" fontId="39" fillId="25" borderId="24" xfId="33" applyFont="1" applyFill="1" applyBorder="1" applyAlignment="1">
      <alignment horizontal="left" vertical="center"/>
    </xf>
    <xf numFmtId="38" fontId="6" fillId="25" borderId="146" xfId="33" applyFont="1" applyFill="1" applyBorder="1" applyAlignment="1">
      <alignment horizontal="left" vertical="center"/>
    </xf>
    <xf numFmtId="38" fontId="6" fillId="25" borderId="0" xfId="33" applyFont="1" applyFill="1" applyBorder="1" applyAlignment="1">
      <alignment horizontal="left" vertical="center"/>
    </xf>
    <xf numFmtId="38" fontId="24" fillId="25" borderId="30" xfId="33" applyFont="1" applyFill="1" applyBorder="1" applyAlignment="1">
      <alignment horizontal="left" vertical="center"/>
    </xf>
    <xf numFmtId="38" fontId="24" fillId="25" borderId="50" xfId="33" applyFont="1" applyFill="1" applyBorder="1" applyAlignment="1">
      <alignment horizontal="center" vertical="center"/>
    </xf>
    <xf numFmtId="38" fontId="24" fillId="25" borderId="35" xfId="33" applyFont="1" applyFill="1" applyBorder="1" applyAlignment="1">
      <alignment horizontal="center" vertical="center"/>
    </xf>
    <xf numFmtId="38" fontId="24" fillId="25" borderId="50" xfId="33" applyFont="1" applyFill="1" applyBorder="1" applyAlignment="1">
      <alignment vertical="center"/>
    </xf>
    <xf numFmtId="38" fontId="24" fillId="25" borderId="35" xfId="33" applyFont="1" applyFill="1" applyBorder="1" applyAlignment="1">
      <alignment vertical="center"/>
    </xf>
    <xf numFmtId="38" fontId="24" fillId="25" borderId="29" xfId="33" applyFont="1" applyFill="1" applyBorder="1" applyAlignment="1">
      <alignment horizontal="left" vertical="center"/>
    </xf>
    <xf numFmtId="38" fontId="24" fillId="25" borderId="147" xfId="33" applyFont="1" applyFill="1" applyBorder="1" applyAlignment="1">
      <alignment horizontal="left" vertical="center"/>
    </xf>
    <xf numFmtId="38" fontId="6" fillId="0" borderId="0" xfId="33" applyFont="1" applyFill="1" applyBorder="1" applyAlignment="1">
      <alignment horizontal="left" vertical="center"/>
    </xf>
    <xf numFmtId="38" fontId="24" fillId="25" borderId="146" xfId="33" applyFont="1" applyFill="1" applyBorder="1" applyAlignment="1">
      <alignment horizontal="left" vertical="center"/>
    </xf>
    <xf numFmtId="38" fontId="24" fillId="25" borderId="34" xfId="33" applyFont="1" applyFill="1" applyBorder="1" applyAlignment="1">
      <alignment horizontal="center" vertical="center"/>
    </xf>
    <xf numFmtId="38" fontId="24" fillId="25" borderId="34" xfId="33" applyFont="1" applyFill="1" applyBorder="1" applyAlignment="1">
      <alignment horizontal="center" vertical="center" wrapText="1"/>
    </xf>
    <xf numFmtId="38" fontId="24" fillId="25" borderId="35" xfId="33" applyFont="1" applyFill="1" applyBorder="1" applyAlignment="1">
      <alignment horizontal="center" vertical="center" wrapText="1"/>
    </xf>
    <xf numFmtId="38" fontId="24" fillId="25" borderId="29" xfId="33" applyFont="1" applyFill="1" applyBorder="1" applyAlignment="1">
      <alignment horizontal="center" vertical="center" wrapText="1"/>
    </xf>
    <xf numFmtId="38" fontId="24" fillId="25" borderId="25" xfId="33" applyFont="1" applyFill="1" applyBorder="1" applyAlignment="1">
      <alignment vertical="center"/>
    </xf>
    <xf numFmtId="38" fontId="24" fillId="25" borderId="50" xfId="33" applyFont="1" applyFill="1" applyBorder="1" applyAlignment="1">
      <alignment horizontal="center" vertical="center" wrapText="1"/>
    </xf>
    <xf numFmtId="38" fontId="24" fillId="25" borderId="34" xfId="33" applyFont="1" applyFill="1" applyBorder="1" applyAlignment="1">
      <alignment horizontal="center" vertical="center" shrinkToFit="1"/>
    </xf>
    <xf numFmtId="38" fontId="24" fillId="25" borderId="35" xfId="33" applyFont="1" applyFill="1" applyBorder="1" applyAlignment="1">
      <alignment horizontal="center" vertical="center" shrinkToFit="1"/>
    </xf>
    <xf numFmtId="38" fontId="39" fillId="25" borderId="148" xfId="33" applyFont="1" applyFill="1" applyBorder="1" applyAlignment="1">
      <alignment horizontal="left" vertical="center"/>
    </xf>
    <xf numFmtId="38" fontId="39" fillId="25" borderId="27" xfId="33" applyFont="1" applyFill="1" applyBorder="1" applyAlignment="1">
      <alignment horizontal="left" vertical="center"/>
    </xf>
    <xf numFmtId="38" fontId="6" fillId="25" borderId="32" xfId="33" applyFont="1" applyFill="1" applyBorder="1" applyAlignment="1">
      <alignment horizontal="left" vertical="center"/>
    </xf>
    <xf numFmtId="38" fontId="6" fillId="25" borderId="149" xfId="33" applyFont="1" applyFill="1" applyBorder="1" applyAlignment="1">
      <alignment horizontal="left" vertical="center"/>
    </xf>
    <xf numFmtId="38" fontId="24" fillId="25" borderId="32" xfId="33" applyFont="1" applyFill="1" applyBorder="1" applyAlignment="1">
      <alignment horizontal="left" vertical="center"/>
    </xf>
    <xf numFmtId="38" fontId="24" fillId="25" borderId="29" xfId="33" applyFont="1" applyFill="1" applyBorder="1" applyAlignment="1">
      <alignment horizontal="center" vertical="center"/>
    </xf>
    <xf numFmtId="38" fontId="24" fillId="25" borderId="28" xfId="33" applyFont="1" applyFill="1" applyBorder="1" applyAlignment="1">
      <alignment vertical="center"/>
    </xf>
    <xf numFmtId="38" fontId="24" fillId="25" borderId="147" xfId="33" applyFont="1" applyFill="1" applyBorder="1" applyAlignment="1">
      <alignment horizontal="center" vertical="center"/>
    </xf>
    <xf numFmtId="38" fontId="0" fillId="0" borderId="0" xfId="33" applyFont="1">
      <alignment vertical="center"/>
    </xf>
    <xf numFmtId="38" fontId="6" fillId="25" borderId="57" xfId="33" applyFont="1" applyFill="1" applyBorder="1" applyAlignment="1">
      <alignment horizontal="center" vertical="center" wrapText="1"/>
    </xf>
    <xf numFmtId="38" fontId="24" fillId="25" borderId="29" xfId="33" applyFont="1" applyFill="1" applyBorder="1" applyAlignment="1">
      <alignment horizontal="center" vertical="center" shrinkToFit="1"/>
    </xf>
    <xf numFmtId="38" fontId="47" fillId="0" borderId="34" xfId="33" applyFont="1" applyFill="1" applyBorder="1" applyAlignment="1">
      <alignment horizontal="right" vertical="center" wrapText="1"/>
    </xf>
    <xf numFmtId="38" fontId="47" fillId="0" borderId="50" xfId="33" applyFont="1" applyFill="1" applyBorder="1" applyAlignment="1">
      <alignment horizontal="right" vertical="center" wrapText="1"/>
    </xf>
    <xf numFmtId="181" fontId="6" fillId="0" borderId="35" xfId="33" applyNumberFormat="1" applyFont="1" applyFill="1" applyBorder="1" applyAlignment="1">
      <alignment vertical="top"/>
    </xf>
    <xf numFmtId="181" fontId="6" fillId="0" borderId="29" xfId="33" applyNumberFormat="1" applyFont="1" applyFill="1" applyBorder="1">
      <alignment vertical="center"/>
    </xf>
    <xf numFmtId="176" fontId="6" fillId="0" borderId="29" xfId="33" applyNumberFormat="1" applyFont="1" applyFill="1" applyBorder="1">
      <alignment vertical="center"/>
    </xf>
    <xf numFmtId="176" fontId="6" fillId="0" borderId="147" xfId="33" applyNumberFormat="1" applyFont="1" applyFill="1" applyBorder="1">
      <alignment vertical="center"/>
    </xf>
    <xf numFmtId="177" fontId="6" fillId="0" borderId="0" xfId="33" applyNumberFormat="1" applyFont="1" applyFill="1" applyBorder="1">
      <alignment vertical="center"/>
    </xf>
    <xf numFmtId="0" fontId="0" fillId="25" borderId="150" xfId="0" applyFont="1" applyFill="1" applyBorder="1" applyAlignment="1">
      <alignment horizontal="center" vertical="center"/>
    </xf>
    <xf numFmtId="38" fontId="39" fillId="0" borderId="34" xfId="33" applyFont="1" applyFill="1" applyBorder="1" applyAlignment="1">
      <alignment horizontal="right" vertical="center" wrapText="1"/>
    </xf>
    <xf numFmtId="38" fontId="39" fillId="0" borderId="50" xfId="33" applyFont="1" applyFill="1" applyBorder="1" applyAlignment="1">
      <alignment horizontal="right" vertical="center" wrapText="1"/>
    </xf>
    <xf numFmtId="182" fontId="6" fillId="0" borderId="35" xfId="33" applyNumberFormat="1" applyFont="1" applyFill="1" applyBorder="1" applyAlignment="1">
      <alignment vertical="top"/>
    </xf>
    <xf numFmtId="182" fontId="6" fillId="0" borderId="29" xfId="33" applyNumberFormat="1" applyFont="1" applyFill="1" applyBorder="1">
      <alignment vertical="center"/>
    </xf>
    <xf numFmtId="182" fontId="6" fillId="0" borderId="147" xfId="33" applyNumberFormat="1" applyFont="1" applyFill="1" applyBorder="1">
      <alignment vertical="center"/>
    </xf>
    <xf numFmtId="183" fontId="6" fillId="0" borderId="0" xfId="33" applyNumberFormat="1" applyFont="1" applyFill="1" applyBorder="1">
      <alignment vertical="center"/>
    </xf>
    <xf numFmtId="176" fontId="6" fillId="0" borderId="35" xfId="33" applyNumberFormat="1" applyFont="1" applyFill="1" applyBorder="1" applyAlignment="1">
      <alignment vertical="top"/>
    </xf>
    <xf numFmtId="38" fontId="6" fillId="25" borderId="57" xfId="33" applyFont="1" applyFill="1" applyBorder="1" applyAlignment="1">
      <alignment horizontal="right" vertical="center" wrapText="1"/>
    </xf>
    <xf numFmtId="0" fontId="0" fillId="25" borderId="87" xfId="0" applyFont="1" applyFill="1" applyBorder="1" applyAlignment="1">
      <alignment horizontal="right" vertical="center"/>
    </xf>
    <xf numFmtId="184" fontId="6" fillId="0" borderId="35" xfId="33" applyNumberFormat="1" applyFont="1" applyFill="1" applyBorder="1" applyAlignment="1">
      <alignment vertical="top"/>
    </xf>
    <xf numFmtId="184" fontId="6" fillId="0" borderId="29" xfId="33" applyNumberFormat="1" applyFont="1" applyFill="1" applyBorder="1">
      <alignment vertical="center"/>
    </xf>
    <xf numFmtId="184" fontId="6" fillId="0" borderId="147" xfId="33" applyNumberFormat="1" applyFont="1" applyFill="1" applyBorder="1">
      <alignment vertical="center"/>
    </xf>
    <xf numFmtId="38" fontId="6" fillId="25" borderId="124" xfId="33" applyFont="1" applyFill="1" applyBorder="1" applyAlignment="1">
      <alignment vertical="center" wrapText="1"/>
    </xf>
    <xf numFmtId="38" fontId="24" fillId="25" borderId="151" xfId="33" applyFont="1" applyFill="1" applyBorder="1" applyAlignment="1">
      <alignment horizontal="center" vertical="center" shrinkToFit="1"/>
    </xf>
    <xf numFmtId="38" fontId="39" fillId="0" borderId="152" xfId="33" applyFont="1" applyFill="1" applyBorder="1" applyAlignment="1">
      <alignment horizontal="right" vertical="center" wrapText="1"/>
    </xf>
    <xf numFmtId="38" fontId="39" fillId="0" borderId="153" xfId="33" applyFont="1" applyFill="1" applyBorder="1" applyAlignment="1">
      <alignment horizontal="right" vertical="center" wrapText="1"/>
    </xf>
    <xf numFmtId="184" fontId="6" fillId="0" borderId="154" xfId="33" applyNumberFormat="1" applyFont="1" applyFill="1" applyBorder="1" applyAlignment="1">
      <alignment vertical="top"/>
    </xf>
    <xf numFmtId="184" fontId="6" fillId="0" borderId="151" xfId="33" applyNumberFormat="1" applyFont="1" applyFill="1" applyBorder="1">
      <alignment vertical="center"/>
    </xf>
    <xf numFmtId="184" fontId="24" fillId="0" borderId="152" xfId="33" applyNumberFormat="1" applyFont="1" applyFill="1" applyBorder="1" applyAlignment="1">
      <alignment vertical="center"/>
    </xf>
    <xf numFmtId="184" fontId="24" fillId="0" borderId="153" xfId="33" applyNumberFormat="1" applyFont="1" applyFill="1" applyBorder="1" applyAlignment="1">
      <alignment vertical="center"/>
    </xf>
    <xf numFmtId="184" fontId="6" fillId="0" borderId="155" xfId="33" applyNumberFormat="1" applyFont="1" applyFill="1" applyBorder="1">
      <alignment vertical="center"/>
    </xf>
    <xf numFmtId="185" fontId="6" fillId="0" borderId="0" xfId="33" applyNumberFormat="1" applyFont="1" applyFill="1" applyBorder="1">
      <alignment vertical="center"/>
    </xf>
    <xf numFmtId="38" fontId="45" fillId="0" borderId="55" xfId="33" applyFont="1" applyBorder="1" applyAlignment="1">
      <alignment horizontal="left" vertical="center" wrapText="1"/>
    </xf>
    <xf numFmtId="38" fontId="6" fillId="25" borderId="139" xfId="33" applyFont="1" applyFill="1" applyBorder="1" applyAlignment="1">
      <alignment horizontal="left" vertical="top" wrapText="1"/>
    </xf>
    <xf numFmtId="38" fontId="6" fillId="25" borderId="140" xfId="33" applyFont="1" applyFill="1" applyBorder="1" applyAlignment="1">
      <alignment horizontal="left" vertical="top" wrapText="1"/>
    </xf>
    <xf numFmtId="38" fontId="24" fillId="25" borderId="143" xfId="33" applyFont="1" applyFill="1" applyBorder="1" applyAlignment="1">
      <alignment horizontal="center" vertical="center"/>
    </xf>
    <xf numFmtId="38" fontId="24" fillId="25" borderId="144" xfId="33" applyFont="1" applyFill="1" applyBorder="1" applyAlignment="1">
      <alignment horizontal="center" vertical="center"/>
    </xf>
    <xf numFmtId="38" fontId="6" fillId="25" borderId="145" xfId="33" applyFont="1" applyFill="1" applyBorder="1" applyAlignment="1">
      <alignment horizontal="left" vertical="top" wrapText="1"/>
    </xf>
    <xf numFmtId="38" fontId="6" fillId="25" borderId="24" xfId="33" applyFont="1" applyFill="1" applyBorder="1" applyAlignment="1">
      <alignment horizontal="left" vertical="top" wrapText="1"/>
    </xf>
    <xf numFmtId="38" fontId="24" fillId="25" borderId="10" xfId="33" applyFont="1" applyFill="1" applyBorder="1">
      <alignment vertical="center"/>
    </xf>
    <xf numFmtId="38" fontId="24" fillId="25" borderId="31" xfId="33" applyFont="1" applyFill="1" applyBorder="1">
      <alignment vertical="center"/>
    </xf>
    <xf numFmtId="38" fontId="24" fillId="25" borderId="10" xfId="33" applyFont="1" applyFill="1" applyBorder="1" applyAlignment="1">
      <alignment vertical="center"/>
    </xf>
    <xf numFmtId="38" fontId="24" fillId="25" borderId="31" xfId="33" applyFont="1" applyFill="1" applyBorder="1" applyAlignment="1">
      <alignment vertical="center"/>
    </xf>
    <xf numFmtId="38" fontId="24" fillId="25" borderId="61" xfId="33" applyFont="1" applyFill="1" applyBorder="1" applyAlignment="1">
      <alignment vertical="center"/>
    </xf>
    <xf numFmtId="0" fontId="24" fillId="0" borderId="0" xfId="0" applyFont="1">
      <alignment vertical="center"/>
    </xf>
    <xf numFmtId="38" fontId="24" fillId="25" borderId="29" xfId="33" applyFont="1" applyFill="1" applyBorder="1" applyAlignment="1">
      <alignment horizontal="center" vertical="center" textRotation="255"/>
    </xf>
    <xf numFmtId="38" fontId="24" fillId="25" borderId="50" xfId="33" applyFont="1" applyFill="1" applyBorder="1" applyAlignment="1">
      <alignment horizontal="center" vertical="center" textRotation="255"/>
    </xf>
    <xf numFmtId="38" fontId="24" fillId="25" borderId="35" xfId="33" applyFont="1" applyFill="1" applyBorder="1" applyAlignment="1">
      <alignment horizontal="center" vertical="center" textRotation="255"/>
    </xf>
    <xf numFmtId="38" fontId="24" fillId="25" borderId="34" xfId="33" applyFont="1" applyFill="1" applyBorder="1" applyAlignment="1">
      <alignment horizontal="center" vertical="center" textRotation="255"/>
    </xf>
    <xf numFmtId="38" fontId="24" fillId="25" borderId="31" xfId="33" applyFont="1" applyFill="1" applyBorder="1" applyAlignment="1">
      <alignment horizontal="left" vertical="center" wrapText="1"/>
    </xf>
    <xf numFmtId="38" fontId="24" fillId="25" borderId="22" xfId="33" applyFont="1" applyFill="1" applyBorder="1" applyAlignment="1">
      <alignment horizontal="left" vertical="center"/>
    </xf>
    <xf numFmtId="38" fontId="24" fillId="25" borderId="0" xfId="33" applyFont="1" applyFill="1" applyBorder="1" applyAlignment="1">
      <alignment horizontal="left" vertical="center"/>
    </xf>
    <xf numFmtId="38" fontId="24" fillId="25" borderId="156" xfId="33" applyFont="1" applyFill="1" applyBorder="1" applyAlignment="1">
      <alignment horizontal="left" vertical="center"/>
    </xf>
    <xf numFmtId="38" fontId="6" fillId="25" borderId="148" xfId="33" applyFont="1" applyFill="1" applyBorder="1" applyAlignment="1">
      <alignment horizontal="left" vertical="top" wrapText="1"/>
    </xf>
    <xf numFmtId="38" fontId="6" fillId="25" borderId="27" xfId="33" applyFont="1" applyFill="1" applyBorder="1" applyAlignment="1">
      <alignment horizontal="left" vertical="top" wrapText="1"/>
    </xf>
    <xf numFmtId="38" fontId="24" fillId="25" borderId="33" xfId="33" applyFont="1" applyFill="1" applyBorder="1" applyAlignment="1">
      <alignment horizontal="left" vertical="center" wrapText="1"/>
    </xf>
    <xf numFmtId="38" fontId="24" fillId="25" borderId="28" xfId="33" applyFont="1" applyFill="1" applyBorder="1" applyAlignment="1">
      <alignment horizontal="left" vertical="center"/>
    </xf>
    <xf numFmtId="38" fontId="24" fillId="25" borderId="149" xfId="33" applyFont="1" applyFill="1" applyBorder="1" applyAlignment="1">
      <alignment horizontal="left" vertical="center"/>
    </xf>
    <xf numFmtId="38" fontId="24" fillId="25" borderId="157" xfId="33" applyFont="1" applyFill="1" applyBorder="1" applyAlignment="1">
      <alignment horizontal="left" vertical="center"/>
    </xf>
    <xf numFmtId="38" fontId="6" fillId="25" borderId="158" xfId="33" applyFont="1" applyFill="1" applyBorder="1" applyAlignment="1">
      <alignment horizontal="center" vertical="center" wrapText="1"/>
    </xf>
    <xf numFmtId="38" fontId="6" fillId="25" borderId="35" xfId="33" applyFont="1" applyFill="1" applyBorder="1" applyAlignment="1">
      <alignment horizontal="center" vertical="center" wrapText="1"/>
    </xf>
    <xf numFmtId="181" fontId="6" fillId="0" borderId="35" xfId="33" applyNumberFormat="1" applyFont="1" applyFill="1" applyBorder="1">
      <alignment vertical="center"/>
    </xf>
    <xf numFmtId="181" fontId="6" fillId="0" borderId="28" xfId="33" applyNumberFormat="1" applyFont="1" applyFill="1" applyBorder="1">
      <alignment vertical="center"/>
    </xf>
    <xf numFmtId="181" fontId="6" fillId="0" borderId="147" xfId="33" applyNumberFormat="1" applyFont="1" applyFill="1" applyBorder="1">
      <alignment vertical="center"/>
    </xf>
    <xf numFmtId="177" fontId="6" fillId="25" borderId="158" xfId="33" applyNumberFormat="1" applyFont="1" applyFill="1" applyBorder="1" applyAlignment="1">
      <alignment horizontal="center" vertical="center" wrapText="1"/>
    </xf>
    <xf numFmtId="177" fontId="6" fillId="25" borderId="35" xfId="33" applyNumberFormat="1" applyFont="1" applyFill="1" applyBorder="1" applyAlignment="1">
      <alignment horizontal="center" vertical="center" wrapText="1"/>
    </xf>
    <xf numFmtId="38" fontId="0" fillId="0" borderId="0" xfId="33" applyFont="1" applyAlignment="1">
      <alignment horizontal="left" vertical="center"/>
    </xf>
    <xf numFmtId="38" fontId="6" fillId="25" borderId="159" xfId="33" applyFont="1" applyFill="1" applyBorder="1" applyAlignment="1">
      <alignment horizontal="center" vertical="center" wrapText="1"/>
    </xf>
    <xf numFmtId="38" fontId="6" fillId="25" borderId="31" xfId="33" applyFont="1" applyFill="1" applyBorder="1" applyAlignment="1">
      <alignment horizontal="center" vertical="center" wrapText="1"/>
    </xf>
    <xf numFmtId="38" fontId="47" fillId="0" borderId="146" xfId="33" applyFont="1" applyBorder="1" applyAlignment="1">
      <alignment horizontal="right" vertical="center" wrapText="1"/>
    </xf>
    <xf numFmtId="186" fontId="6" fillId="0" borderId="160" xfId="33" applyNumberFormat="1" applyFont="1" applyFill="1" applyBorder="1">
      <alignment vertical="center"/>
    </xf>
    <xf numFmtId="186" fontId="6" fillId="0" borderId="147" xfId="33" applyNumberFormat="1" applyFont="1" applyFill="1" applyBorder="1">
      <alignment vertical="center"/>
    </xf>
    <xf numFmtId="38" fontId="6" fillId="25" borderId="39" xfId="33" applyFont="1" applyFill="1" applyBorder="1" applyAlignment="1">
      <alignment horizontal="center" vertical="center" wrapText="1"/>
    </xf>
    <xf numFmtId="187" fontId="6" fillId="0" borderId="35" xfId="33" applyNumberFormat="1" applyFont="1" applyFill="1" applyBorder="1">
      <alignment vertical="center"/>
    </xf>
    <xf numFmtId="187" fontId="6" fillId="0" borderId="51" xfId="33" applyNumberFormat="1" applyFont="1" applyFill="1" applyBorder="1">
      <alignment vertical="center"/>
    </xf>
    <xf numFmtId="38" fontId="6" fillId="25" borderId="161" xfId="33" applyFont="1" applyFill="1" applyBorder="1" applyAlignment="1">
      <alignment horizontal="center" vertical="center" wrapText="1"/>
    </xf>
    <xf numFmtId="38" fontId="24" fillId="25" borderId="151" xfId="33" applyFont="1" applyFill="1" applyBorder="1" applyAlignment="1">
      <alignment horizontal="center" vertical="center" wrapText="1"/>
    </xf>
    <xf numFmtId="38" fontId="47" fillId="0" borderId="152" xfId="33" applyFont="1" applyBorder="1" applyAlignment="1">
      <alignment horizontal="right" vertical="center" wrapText="1"/>
    </xf>
    <xf numFmtId="187" fontId="6" fillId="0" borderId="154" xfId="33" applyNumberFormat="1" applyFont="1" applyFill="1" applyBorder="1">
      <alignment vertical="center"/>
    </xf>
    <xf numFmtId="187" fontId="6" fillId="0" borderId="162" xfId="33" applyNumberFormat="1" applyFont="1" applyFill="1" applyBorder="1">
      <alignment vertical="center"/>
    </xf>
    <xf numFmtId="38" fontId="6" fillId="25" borderId="140" xfId="33" applyFont="1" applyFill="1" applyBorder="1" applyAlignment="1">
      <alignment horizontal="left" vertical="top"/>
    </xf>
    <xf numFmtId="0" fontId="47" fillId="0" borderId="0" xfId="0" applyFont="1" applyAlignment="1"/>
    <xf numFmtId="38" fontId="6" fillId="25" borderId="145" xfId="33" applyFont="1" applyFill="1" applyBorder="1" applyAlignment="1">
      <alignment horizontal="left" vertical="top"/>
    </xf>
    <xf numFmtId="38" fontId="6" fillId="25" borderId="24" xfId="33" applyFont="1" applyFill="1" applyBorder="1" applyAlignment="1">
      <alignment horizontal="left" vertical="top"/>
    </xf>
    <xf numFmtId="38" fontId="6" fillId="25" borderId="148" xfId="33" applyFont="1" applyFill="1" applyBorder="1" applyAlignment="1">
      <alignment horizontal="left" vertical="top"/>
    </xf>
    <xf numFmtId="38" fontId="6" fillId="25" borderId="27" xfId="33" applyFont="1" applyFill="1" applyBorder="1" applyAlignment="1">
      <alignment horizontal="left" vertical="top"/>
    </xf>
    <xf numFmtId="0" fontId="39" fillId="25" borderId="139" xfId="0" applyFont="1" applyFill="1" applyBorder="1" applyAlignment="1">
      <alignment horizontal="left" vertical="center" wrapText="1"/>
    </xf>
    <xf numFmtId="0" fontId="39" fillId="25" borderId="140" xfId="0" applyFont="1" applyFill="1" applyBorder="1" applyAlignment="1">
      <alignment horizontal="left" vertical="center"/>
    </xf>
    <xf numFmtId="0" fontId="24" fillId="25" borderId="141" xfId="0" applyFont="1" applyFill="1" applyBorder="1" applyAlignment="1">
      <alignment horizontal="center" vertical="center" wrapText="1"/>
    </xf>
    <xf numFmtId="0" fontId="24" fillId="25" borderId="163" xfId="0" applyFont="1" applyFill="1" applyBorder="1" applyAlignment="1">
      <alignment horizontal="center" vertical="center" wrapText="1"/>
    </xf>
    <xf numFmtId="0" fontId="24" fillId="25" borderId="141" xfId="0" applyFont="1" applyFill="1" applyBorder="1" applyAlignment="1">
      <alignment horizontal="center" vertical="center"/>
    </xf>
    <xf numFmtId="0" fontId="24" fillId="25" borderId="104" xfId="0" applyFont="1" applyFill="1" applyBorder="1" applyAlignment="1">
      <alignment horizontal="center" vertical="center"/>
    </xf>
    <xf numFmtId="0" fontId="24" fillId="25" borderId="164" xfId="0" applyFont="1" applyFill="1" applyBorder="1" applyAlignment="1">
      <alignment horizontal="center" vertical="center"/>
    </xf>
    <xf numFmtId="0" fontId="24" fillId="25" borderId="141" xfId="0" applyFont="1" applyFill="1" applyBorder="1" applyAlignment="1">
      <alignment horizontal="center" vertical="center" textRotation="255"/>
    </xf>
    <xf numFmtId="0" fontId="24" fillId="25" borderId="142" xfId="0" applyFont="1" applyFill="1" applyBorder="1" applyAlignment="1">
      <alignment horizontal="center" vertical="center" textRotation="255"/>
    </xf>
    <xf numFmtId="0" fontId="24" fillId="25" borderId="163" xfId="0" applyFont="1" applyFill="1" applyBorder="1" applyAlignment="1">
      <alignment horizontal="center" vertical="center" textRotation="255"/>
    </xf>
    <xf numFmtId="0" fontId="24" fillId="25" borderId="165" xfId="0" applyFont="1" applyFill="1" applyBorder="1" applyAlignment="1">
      <alignment horizontal="center" vertical="center" textRotation="255"/>
    </xf>
    <xf numFmtId="0" fontId="24" fillId="25" borderId="166" xfId="0" applyFont="1" applyFill="1" applyBorder="1" applyAlignment="1">
      <alignment horizontal="center" vertical="center" textRotation="255"/>
    </xf>
    <xf numFmtId="0" fontId="24" fillId="25" borderId="130" xfId="0" applyFont="1" applyFill="1" applyBorder="1" applyAlignment="1">
      <alignment horizontal="center" vertical="center" textRotation="255"/>
    </xf>
    <xf numFmtId="0" fontId="39" fillId="0" borderId="45" xfId="0" applyFont="1" applyFill="1" applyBorder="1" applyAlignment="1">
      <alignment wrapText="1"/>
    </xf>
    <xf numFmtId="0" fontId="32" fillId="0" borderId="0" xfId="0" applyFont="1" applyAlignment="1"/>
    <xf numFmtId="0" fontId="39" fillId="25" borderId="148" xfId="0" applyFont="1" applyFill="1" applyBorder="1" applyAlignment="1">
      <alignment horizontal="left" vertical="center"/>
    </xf>
    <xf numFmtId="0" fontId="39" fillId="25" borderId="27" xfId="0" applyFont="1" applyFill="1" applyBorder="1" applyAlignment="1">
      <alignment horizontal="left" vertical="center"/>
    </xf>
    <xf numFmtId="0" fontId="24" fillId="25" borderId="32" xfId="0" applyFont="1" applyFill="1" applyBorder="1" applyAlignment="1">
      <alignment horizontal="center" vertical="center" wrapText="1"/>
    </xf>
    <xf numFmtId="0" fontId="24" fillId="25" borderId="33" xfId="0" applyFont="1" applyFill="1" applyBorder="1" applyAlignment="1">
      <alignment horizontal="center" vertical="center" wrapText="1"/>
    </xf>
    <xf numFmtId="0" fontId="24" fillId="25" borderId="32" xfId="0" applyFont="1" applyFill="1" applyBorder="1" applyAlignment="1">
      <alignment horizontal="center" vertical="center"/>
    </xf>
    <xf numFmtId="0" fontId="24" fillId="25" borderId="46" xfId="0" applyFont="1" applyFill="1" applyBorder="1" applyAlignment="1">
      <alignment horizontal="center" vertical="center"/>
    </xf>
    <xf numFmtId="0" fontId="24" fillId="25" borderId="47" xfId="0" applyFont="1" applyFill="1" applyBorder="1" applyAlignment="1">
      <alignment horizontal="center" vertical="center"/>
    </xf>
    <xf numFmtId="0" fontId="24" fillId="25" borderId="167" xfId="0" applyFont="1" applyFill="1" applyBorder="1" applyAlignment="1">
      <alignment horizontal="center" vertical="center"/>
    </xf>
    <xf numFmtId="0" fontId="24" fillId="25" borderId="168" xfId="0" applyFont="1" applyFill="1" applyBorder="1" applyAlignment="1">
      <alignment horizontal="center" vertical="center"/>
    </xf>
    <xf numFmtId="0" fontId="24" fillId="25" borderId="169" xfId="0" applyFont="1" applyFill="1" applyBorder="1" applyAlignment="1">
      <alignment horizontal="center" vertical="center"/>
    </xf>
    <xf numFmtId="0" fontId="24" fillId="25" borderId="170" xfId="0" applyFont="1" applyFill="1" applyBorder="1" applyAlignment="1">
      <alignment horizontal="center" vertical="center"/>
    </xf>
    <xf numFmtId="0" fontId="0" fillId="25" borderId="159" xfId="0" applyFont="1" applyFill="1" applyBorder="1" applyAlignment="1">
      <alignment horizontal="center" vertical="center"/>
    </xf>
    <xf numFmtId="0" fontId="36" fillId="25" borderId="171" xfId="0" applyFont="1" applyFill="1" applyBorder="1" applyAlignment="1">
      <alignment horizontal="center" vertical="center" shrinkToFit="1"/>
    </xf>
    <xf numFmtId="0" fontId="49" fillId="0" borderId="172" xfId="0" applyFont="1" applyBorder="1" applyAlignment="1">
      <alignment horizontal="right" vertical="center"/>
    </xf>
    <xf numFmtId="181" fontId="29" fillId="0" borderId="171" xfId="33" applyNumberFormat="1" applyFont="1" applyBorder="1" applyAlignment="1">
      <alignment vertical="top"/>
    </xf>
    <xf numFmtId="181" fontId="50" fillId="0" borderId="173" xfId="33" applyNumberFormat="1" applyFont="1" applyBorder="1" applyAlignment="1">
      <alignment horizontal="right" vertical="center"/>
    </xf>
    <xf numFmtId="181" fontId="50" fillId="0" borderId="172" xfId="0" applyNumberFormat="1" applyFont="1" applyBorder="1" applyAlignment="1">
      <alignment horizontal="right" vertical="center"/>
    </xf>
    <xf numFmtId="181" fontId="29" fillId="0" borderId="174" xfId="33" applyNumberFormat="1" applyFont="1" applyFill="1" applyBorder="1" applyAlignment="1">
      <alignment vertical="top"/>
    </xf>
    <xf numFmtId="181" fontId="29" fillId="0" borderId="171" xfId="33" applyNumberFormat="1" applyFont="1" applyBorder="1" applyAlignment="1">
      <alignment vertical="center"/>
    </xf>
    <xf numFmtId="181" fontId="29" fillId="0" borderId="174" xfId="33" applyNumberFormat="1" applyFont="1" applyBorder="1" applyAlignment="1">
      <alignment vertical="center"/>
    </xf>
    <xf numFmtId="181" fontId="29" fillId="0" borderId="175" xfId="33" applyNumberFormat="1" applyFont="1" applyBorder="1" applyAlignment="1">
      <alignment vertical="center"/>
    </xf>
    <xf numFmtId="0" fontId="0" fillId="25" borderId="72" xfId="0" applyFont="1" applyFill="1" applyBorder="1" applyAlignment="1">
      <alignment horizontal="center" vertical="center"/>
    </xf>
    <xf numFmtId="0" fontId="24" fillId="25" borderId="176" xfId="0" applyFont="1" applyFill="1" applyBorder="1" applyAlignment="1">
      <alignment horizontal="center" vertical="center" shrinkToFit="1"/>
    </xf>
    <xf numFmtId="0" fontId="49" fillId="0" borderId="177" xfId="0" applyFont="1" applyBorder="1" applyAlignment="1">
      <alignment horizontal="right" vertical="center"/>
    </xf>
    <xf numFmtId="186" fontId="29" fillId="0" borderId="178" xfId="0" applyNumberFormat="1" applyFont="1" applyBorder="1" applyAlignment="1">
      <alignment vertical="top"/>
    </xf>
    <xf numFmtId="0" fontId="50" fillId="0" borderId="179" xfId="0" applyFont="1" applyBorder="1" applyAlignment="1">
      <alignment horizontal="right" vertical="center"/>
    </xf>
    <xf numFmtId="0" fontId="50" fillId="0" borderId="177" xfId="0" applyFont="1" applyBorder="1" applyAlignment="1">
      <alignment horizontal="right" vertical="center"/>
    </xf>
    <xf numFmtId="184" fontId="29" fillId="0" borderId="40" xfId="33" applyNumberFormat="1" applyFont="1" applyBorder="1" applyAlignment="1">
      <alignment vertical="top"/>
    </xf>
    <xf numFmtId="184" fontId="29" fillId="0" borderId="176" xfId="33" applyNumberFormat="1" applyFont="1" applyBorder="1" applyAlignment="1">
      <alignment vertical="center"/>
    </xf>
    <xf numFmtId="184" fontId="50" fillId="0" borderId="179" xfId="0" applyNumberFormat="1" applyFont="1" applyBorder="1" applyAlignment="1">
      <alignment horizontal="right" vertical="center"/>
    </xf>
    <xf numFmtId="184" fontId="29" fillId="0" borderId="94" xfId="33" applyNumberFormat="1" applyFont="1" applyBorder="1" applyAlignment="1">
      <alignment vertical="top"/>
    </xf>
    <xf numFmtId="184" fontId="29" fillId="0" borderId="178" xfId="33" applyNumberFormat="1" applyFont="1" applyBorder="1" applyAlignment="1">
      <alignment vertical="center"/>
    </xf>
    <xf numFmtId="184" fontId="50" fillId="0" borderId="177" xfId="0" applyNumberFormat="1" applyFont="1" applyBorder="1" applyAlignment="1">
      <alignment horizontal="right" vertical="center"/>
    </xf>
    <xf numFmtId="184" fontId="29" fillId="0" borderId="97" xfId="33" applyNumberFormat="1" applyFont="1" applyBorder="1" applyAlignment="1">
      <alignment vertical="center"/>
    </xf>
    <xf numFmtId="186" fontId="29" fillId="0" borderId="180" xfId="0" applyNumberFormat="1" applyFont="1" applyBorder="1" applyAlignment="1">
      <alignment vertical="top"/>
    </xf>
    <xf numFmtId="0" fontId="50" fillId="0" borderId="181" xfId="0" applyFont="1" applyBorder="1" applyAlignment="1">
      <alignment horizontal="right" vertical="center"/>
    </xf>
    <xf numFmtId="0" fontId="0" fillId="25" borderId="182" xfId="0" applyFont="1" applyFill="1" applyBorder="1" applyAlignment="1">
      <alignment horizontal="center" vertical="center"/>
    </xf>
    <xf numFmtId="181" fontId="29" fillId="0" borderId="183" xfId="33" applyNumberFormat="1" applyFont="1" applyBorder="1" applyAlignment="1">
      <alignment vertical="top"/>
    </xf>
    <xf numFmtId="181" fontId="50" fillId="0" borderId="184" xfId="33" applyNumberFormat="1" applyFont="1" applyBorder="1" applyAlignment="1">
      <alignment horizontal="right" vertical="center"/>
    </xf>
    <xf numFmtId="0" fontId="0" fillId="25" borderId="133" xfId="0" applyFont="1" applyFill="1" applyBorder="1" applyAlignment="1">
      <alignment horizontal="center" vertical="center"/>
    </xf>
    <xf numFmtId="0" fontId="24" fillId="25" borderId="185" xfId="0" applyFont="1" applyFill="1" applyBorder="1" applyAlignment="1">
      <alignment horizontal="center" vertical="center" shrinkToFit="1"/>
    </xf>
    <xf numFmtId="0" fontId="49" fillId="0" borderId="186" xfId="0" applyFont="1" applyBorder="1" applyAlignment="1">
      <alignment horizontal="right" vertical="center"/>
    </xf>
    <xf numFmtId="186" fontId="29" fillId="0" borderId="187" xfId="0" applyNumberFormat="1" applyFont="1" applyBorder="1" applyAlignment="1">
      <alignment vertical="top"/>
    </xf>
    <xf numFmtId="0" fontId="50" fillId="0" borderId="188" xfId="0" applyFont="1" applyBorder="1" applyAlignment="1">
      <alignment horizontal="right" vertical="center"/>
    </xf>
    <xf numFmtId="0" fontId="50" fillId="0" borderId="186" xfId="0" applyFont="1" applyBorder="1" applyAlignment="1">
      <alignment horizontal="right" vertical="center"/>
    </xf>
    <xf numFmtId="184" fontId="29" fillId="0" borderId="100" xfId="33" applyNumberFormat="1" applyFont="1" applyBorder="1" applyAlignment="1">
      <alignment vertical="top"/>
    </xf>
    <xf numFmtId="184" fontId="29" fillId="0" borderId="185" xfId="33" applyNumberFormat="1" applyFont="1" applyBorder="1" applyAlignment="1">
      <alignment vertical="center"/>
    </xf>
    <xf numFmtId="184" fontId="50" fillId="0" borderId="188" xfId="0" applyNumberFormat="1" applyFont="1" applyBorder="1" applyAlignment="1">
      <alignment horizontal="right" vertical="center"/>
    </xf>
    <xf numFmtId="184" fontId="29" fillId="0" borderId="136" xfId="33" applyNumberFormat="1" applyFont="1" applyBorder="1" applyAlignment="1">
      <alignment vertical="top"/>
    </xf>
    <xf numFmtId="184" fontId="29" fillId="0" borderId="187" xfId="33" applyNumberFormat="1" applyFont="1" applyBorder="1" applyAlignment="1">
      <alignment vertical="center"/>
    </xf>
    <xf numFmtId="184" fontId="50" fillId="0" borderId="186" xfId="0" applyNumberFormat="1" applyFont="1" applyBorder="1" applyAlignment="1">
      <alignment horizontal="right" vertical="center"/>
    </xf>
    <xf numFmtId="184" fontId="29" fillId="0" borderId="138" xfId="33" applyNumberFormat="1" applyFont="1" applyBorder="1" applyAlignment="1">
      <alignment vertical="center"/>
    </xf>
    <xf numFmtId="0" fontId="0" fillId="0" borderId="0" xfId="0" applyAlignment="1"/>
    <xf numFmtId="0" fontId="43" fillId="0" borderId="0" xfId="0" applyFont="1" applyAlignment="1">
      <alignment vertical="center"/>
    </xf>
    <xf numFmtId="0" fontId="51" fillId="25" borderId="189" xfId="0" applyFont="1" applyFill="1" applyBorder="1" applyAlignment="1">
      <alignment horizontal="left" vertical="center" wrapText="1"/>
    </xf>
    <xf numFmtId="0" fontId="24" fillId="25" borderId="83" xfId="0" applyFont="1" applyFill="1" applyBorder="1" applyAlignment="1">
      <alignment horizontal="center" vertical="center" textRotation="255"/>
    </xf>
    <xf numFmtId="0" fontId="24" fillId="25" borderId="84" xfId="0" applyFont="1" applyFill="1" applyBorder="1" applyAlignment="1">
      <alignment horizontal="center" vertical="center" textRotation="255"/>
    </xf>
    <xf numFmtId="0" fontId="24" fillId="25" borderId="190" xfId="0" applyFont="1" applyFill="1" applyBorder="1" applyAlignment="1">
      <alignment horizontal="center" vertical="center" textRotation="255"/>
    </xf>
    <xf numFmtId="0" fontId="24" fillId="25" borderId="82" xfId="0" applyFont="1" applyFill="1" applyBorder="1" applyAlignment="1">
      <alignment horizontal="left" vertical="center"/>
    </xf>
    <xf numFmtId="0" fontId="24" fillId="25" borderId="141" xfId="0" applyFont="1" applyFill="1" applyBorder="1" applyAlignment="1">
      <alignment horizontal="left" vertical="center"/>
    </xf>
    <xf numFmtId="0" fontId="24" fillId="25" borderId="163" xfId="0" applyFont="1" applyFill="1" applyBorder="1" applyAlignment="1">
      <alignment horizontal="left" vertical="center"/>
    </xf>
    <xf numFmtId="0" fontId="24" fillId="29" borderId="142" xfId="0" applyFont="1" applyFill="1" applyBorder="1" applyAlignment="1">
      <alignment vertical="center" textRotation="255"/>
    </xf>
    <xf numFmtId="0" fontId="24" fillId="29" borderId="141" xfId="0" applyFont="1" applyFill="1" applyBorder="1" applyAlignment="1">
      <alignment horizontal="center" wrapText="1"/>
    </xf>
    <xf numFmtId="0" fontId="24" fillId="29" borderId="142" xfId="0" applyFont="1" applyFill="1" applyBorder="1" applyAlignment="1">
      <alignment horizontal="center" wrapText="1"/>
    </xf>
    <xf numFmtId="0" fontId="24" fillId="29" borderId="142" xfId="0" applyFont="1" applyFill="1" applyBorder="1" applyAlignment="1">
      <alignment horizontal="center" vertical="center" wrapText="1"/>
    </xf>
    <xf numFmtId="0" fontId="24" fillId="29" borderId="142" xfId="0" applyFont="1" applyFill="1" applyBorder="1" applyAlignment="1">
      <alignment vertical="top" wrapText="1"/>
    </xf>
    <xf numFmtId="0" fontId="24" fillId="29" borderId="163" xfId="0" applyFont="1" applyFill="1" applyBorder="1" applyAlignment="1">
      <alignment vertical="top" wrapText="1"/>
    </xf>
    <xf numFmtId="0" fontId="24" fillId="25" borderId="142" xfId="0" applyFont="1" applyFill="1" applyBorder="1" applyAlignment="1">
      <alignment horizontal="center" vertical="center"/>
    </xf>
    <xf numFmtId="0" fontId="24" fillId="25" borderId="163" xfId="0" applyFont="1" applyFill="1" applyBorder="1" applyAlignment="1">
      <alignment horizontal="center" vertical="center"/>
    </xf>
    <xf numFmtId="0" fontId="24" fillId="25" borderId="191" xfId="0" applyFont="1" applyFill="1" applyBorder="1" applyAlignment="1">
      <alignment horizontal="center" vertical="center"/>
    </xf>
    <xf numFmtId="0" fontId="24" fillId="0" borderId="45"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xf numFmtId="0" fontId="51" fillId="25" borderId="192" xfId="0" applyFont="1" applyFill="1" applyBorder="1" applyAlignment="1">
      <alignment horizontal="left" vertical="center"/>
    </xf>
    <xf numFmtId="0" fontId="51" fillId="25" borderId="179" xfId="0" applyFont="1" applyFill="1" applyBorder="1" applyAlignment="1">
      <alignment horizontal="center" vertical="center" textRotation="255"/>
    </xf>
    <xf numFmtId="0" fontId="51" fillId="25" borderId="94" xfId="0" applyFont="1" applyFill="1" applyBorder="1" applyAlignment="1">
      <alignment horizontal="center" vertical="center" textRotation="255"/>
    </xf>
    <xf numFmtId="0" fontId="51" fillId="25" borderId="193" xfId="0" applyFont="1" applyFill="1" applyBorder="1" applyAlignment="1">
      <alignment horizontal="center" vertical="center" textRotation="255"/>
    </xf>
    <xf numFmtId="0" fontId="51" fillId="25" borderId="178" xfId="0" applyFont="1" applyFill="1" applyBorder="1" applyAlignment="1">
      <alignment horizontal="center" vertical="center" textRotation="255"/>
    </xf>
    <xf numFmtId="0" fontId="24" fillId="25" borderId="88" xfId="0" applyFont="1" applyFill="1" applyBorder="1" applyAlignment="1">
      <alignment horizontal="left" vertical="center"/>
    </xf>
    <xf numFmtId="0" fontId="24" fillId="25" borderId="146" xfId="0" applyFont="1" applyFill="1" applyBorder="1" applyAlignment="1">
      <alignment horizontal="left" vertical="center"/>
    </xf>
    <xf numFmtId="0" fontId="24" fillId="25" borderId="0" xfId="0" applyFont="1" applyFill="1" applyBorder="1" applyAlignment="1">
      <alignment horizontal="left" vertical="center"/>
    </xf>
    <xf numFmtId="0" fontId="49" fillId="25" borderId="179" xfId="0" applyFont="1" applyFill="1" applyBorder="1" applyAlignment="1">
      <alignment horizontal="center" vertical="center" wrapText="1"/>
    </xf>
    <xf numFmtId="0" fontId="49" fillId="25" borderId="94" xfId="0" applyFont="1" applyFill="1" applyBorder="1" applyAlignment="1">
      <alignment horizontal="center" vertical="center" wrapText="1"/>
    </xf>
    <xf numFmtId="0" fontId="49" fillId="25" borderId="193" xfId="0" applyFont="1" applyFill="1" applyBorder="1" applyAlignment="1">
      <alignment horizontal="center" vertical="center" textRotation="255" wrapText="1"/>
    </xf>
    <xf numFmtId="0" fontId="49" fillId="25" borderId="179" xfId="0" applyFont="1" applyFill="1" applyBorder="1" applyAlignment="1">
      <alignment horizontal="center" vertical="center" textRotation="255" wrapText="1"/>
    </xf>
    <xf numFmtId="0" fontId="49" fillId="25" borderId="94" xfId="0" applyFont="1" applyFill="1" applyBorder="1" applyAlignment="1">
      <alignment horizontal="center" vertical="center" textRotation="255" wrapText="1"/>
    </xf>
    <xf numFmtId="0" fontId="49" fillId="25" borderId="193" xfId="0" applyFont="1" applyFill="1" applyBorder="1" applyAlignment="1">
      <alignment horizontal="center" vertical="center" wrapText="1"/>
    </xf>
    <xf numFmtId="0" fontId="51" fillId="25" borderId="193" xfId="0" applyFont="1" applyFill="1" applyBorder="1" applyAlignment="1">
      <alignment horizontal="center" vertical="center"/>
    </xf>
    <xf numFmtId="0" fontId="24" fillId="29" borderId="146" xfId="0" applyFont="1" applyFill="1" applyBorder="1" applyAlignment="1">
      <alignment horizontal="center" wrapText="1"/>
    </xf>
    <xf numFmtId="0" fontId="24" fillId="29" borderId="0" xfId="0" applyFont="1" applyFill="1" applyBorder="1" applyAlignment="1">
      <alignment horizontal="center" wrapText="1"/>
    </xf>
    <xf numFmtId="0" fontId="24" fillId="29" borderId="0" xfId="0" applyFont="1" applyFill="1" applyBorder="1" applyAlignment="1">
      <alignment horizontal="center" vertical="center" wrapText="1"/>
    </xf>
    <xf numFmtId="0" fontId="24" fillId="29" borderId="0" xfId="0" applyFont="1" applyFill="1" applyBorder="1" applyAlignment="1">
      <alignment vertical="top" wrapText="1"/>
    </xf>
    <xf numFmtId="0" fontId="24" fillId="29" borderId="160" xfId="0" applyFont="1" applyFill="1" applyBorder="1" applyAlignment="1">
      <alignment vertical="top" wrapText="1"/>
    </xf>
    <xf numFmtId="0" fontId="24" fillId="25" borderId="0" xfId="0" applyFont="1" applyFill="1" applyBorder="1" applyAlignment="1">
      <alignment horizontal="center" vertical="center"/>
    </xf>
    <xf numFmtId="0" fontId="24" fillId="25" borderId="160" xfId="0" applyFont="1" applyFill="1" applyBorder="1" applyAlignment="1">
      <alignment horizontal="center" vertical="center"/>
    </xf>
    <xf numFmtId="0" fontId="24" fillId="25" borderId="146" xfId="0" applyFont="1" applyFill="1" applyBorder="1" applyAlignment="1">
      <alignment horizontal="center" vertical="center"/>
    </xf>
    <xf numFmtId="0" fontId="24" fillId="25" borderId="194" xfId="0" applyFont="1" applyFill="1" applyBorder="1" applyAlignment="1">
      <alignment horizontal="center" vertical="center"/>
    </xf>
    <xf numFmtId="0" fontId="51" fillId="25" borderId="184" xfId="0" applyFont="1" applyFill="1" applyBorder="1" applyAlignment="1">
      <alignment horizontal="center" vertical="center" textRotation="255"/>
    </xf>
    <xf numFmtId="0" fontId="51" fillId="25" borderId="114" xfId="0" applyFont="1" applyFill="1" applyBorder="1" applyAlignment="1">
      <alignment horizontal="center" vertical="center" textRotation="255"/>
    </xf>
    <xf numFmtId="0" fontId="51" fillId="25" borderId="116" xfId="0" applyFont="1" applyFill="1" applyBorder="1" applyAlignment="1">
      <alignment horizontal="center" vertical="center" textRotation="255"/>
    </xf>
    <xf numFmtId="0" fontId="51" fillId="25" borderId="183" xfId="0" applyFont="1" applyFill="1" applyBorder="1" applyAlignment="1">
      <alignment horizontal="center" vertical="center" textRotation="255"/>
    </xf>
    <xf numFmtId="0" fontId="49" fillId="25" borderId="184" xfId="0" applyFont="1" applyFill="1" applyBorder="1" applyAlignment="1">
      <alignment horizontal="center" vertical="center" wrapText="1"/>
    </xf>
    <xf numFmtId="0" fontId="49" fillId="25" borderId="114" xfId="0" applyFont="1" applyFill="1" applyBorder="1" applyAlignment="1">
      <alignment horizontal="center" vertical="center" wrapText="1"/>
    </xf>
    <xf numFmtId="0" fontId="49" fillId="25" borderId="116" xfId="0" applyFont="1" applyFill="1" applyBorder="1" applyAlignment="1">
      <alignment horizontal="center" vertical="center" textRotation="255" wrapText="1"/>
    </xf>
    <xf numFmtId="0" fontId="49" fillId="25" borderId="184" xfId="0" applyFont="1" applyFill="1" applyBorder="1" applyAlignment="1">
      <alignment horizontal="center" vertical="center" textRotation="255" wrapText="1"/>
    </xf>
    <xf numFmtId="0" fontId="49" fillId="25" borderId="114" xfId="0" applyFont="1" applyFill="1" applyBorder="1" applyAlignment="1">
      <alignment horizontal="center" vertical="center" textRotation="255" wrapText="1"/>
    </xf>
    <xf numFmtId="0" fontId="49" fillId="25" borderId="116" xfId="0" applyFont="1" applyFill="1" applyBorder="1" applyAlignment="1">
      <alignment horizontal="center" vertical="center" wrapText="1"/>
    </xf>
    <xf numFmtId="0" fontId="51" fillId="25" borderId="110" xfId="0" applyFont="1" applyFill="1" applyBorder="1" applyAlignment="1">
      <alignment horizontal="center" vertical="center"/>
    </xf>
    <xf numFmtId="0" fontId="24" fillId="29" borderId="195" xfId="0" applyFont="1" applyFill="1" applyBorder="1" applyAlignment="1">
      <alignment horizontal="center" wrapText="1"/>
    </xf>
    <xf numFmtId="0" fontId="24" fillId="29" borderId="184" xfId="0" applyFont="1" applyFill="1" applyBorder="1" applyAlignment="1">
      <alignment horizontal="center" wrapText="1"/>
    </xf>
    <xf numFmtId="0" fontId="24" fillId="29" borderId="184" xfId="0" applyFont="1" applyFill="1" applyBorder="1" applyAlignment="1">
      <alignment horizontal="center" vertical="center" wrapText="1"/>
    </xf>
    <xf numFmtId="0" fontId="24" fillId="29" borderId="184" xfId="0" applyFont="1" applyFill="1" applyBorder="1" applyAlignment="1">
      <alignment vertical="top" wrapText="1"/>
    </xf>
    <xf numFmtId="0" fontId="24" fillId="29" borderId="183" xfId="0" applyFont="1" applyFill="1" applyBorder="1" applyAlignment="1">
      <alignment vertical="top" wrapText="1"/>
    </xf>
    <xf numFmtId="0" fontId="24" fillId="25" borderId="184" xfId="0" applyFont="1" applyFill="1" applyBorder="1" applyAlignment="1">
      <alignment horizontal="center" vertical="center"/>
    </xf>
    <xf numFmtId="0" fontId="24" fillId="25" borderId="183" xfId="0" applyFont="1" applyFill="1" applyBorder="1" applyAlignment="1">
      <alignment horizontal="center" vertical="center"/>
    </xf>
    <xf numFmtId="0" fontId="24" fillId="25" borderId="195" xfId="0" applyFont="1" applyFill="1" applyBorder="1" applyAlignment="1">
      <alignment horizontal="center" vertical="center"/>
    </xf>
    <xf numFmtId="0" fontId="24" fillId="25" borderId="196" xfId="0" applyFont="1" applyFill="1" applyBorder="1" applyAlignment="1">
      <alignment horizontal="center" vertical="center"/>
    </xf>
    <xf numFmtId="0" fontId="51" fillId="25" borderId="197" xfId="0" applyFont="1" applyFill="1" applyBorder="1" applyAlignment="1">
      <alignment horizontal="left" vertical="center"/>
    </xf>
    <xf numFmtId="0" fontId="51" fillId="25" borderId="95" xfId="0" applyFont="1" applyFill="1" applyBorder="1" applyAlignment="1">
      <alignment horizontal="left" vertical="center"/>
    </xf>
    <xf numFmtId="0" fontId="51" fillId="25" borderId="91" xfId="0" applyFont="1" applyFill="1" applyBorder="1" applyAlignment="1">
      <alignment horizontal="center" vertical="center" textRotation="255"/>
    </xf>
    <xf numFmtId="0" fontId="51" fillId="25" borderId="198" xfId="0" applyFont="1" applyFill="1" applyBorder="1" applyAlignment="1">
      <alignment horizontal="center" vertical="center" textRotation="255"/>
    </xf>
    <xf numFmtId="0" fontId="51" fillId="25" borderId="89" xfId="0" applyFont="1" applyFill="1" applyBorder="1" applyAlignment="1">
      <alignment horizontal="center" vertical="center" textRotation="255"/>
    </xf>
    <xf numFmtId="0" fontId="51" fillId="25" borderId="176" xfId="0" applyFont="1" applyFill="1" applyBorder="1" applyAlignment="1">
      <alignment vertical="center"/>
    </xf>
    <xf numFmtId="0" fontId="24" fillId="25" borderId="160" xfId="0" applyFont="1" applyFill="1" applyBorder="1" applyAlignment="1">
      <alignment horizontal="left" vertical="center"/>
    </xf>
    <xf numFmtId="0" fontId="51" fillId="25" borderId="89" xfId="0" applyFont="1" applyFill="1" applyBorder="1" applyAlignment="1">
      <alignment horizontal="center" vertical="center"/>
    </xf>
    <xf numFmtId="0" fontId="51" fillId="25" borderId="90" xfId="0" applyFont="1" applyFill="1" applyBorder="1" applyAlignment="1">
      <alignment horizontal="center" vertical="center"/>
    </xf>
    <xf numFmtId="0" fontId="51" fillId="25" borderId="95" xfId="0" applyFont="1" applyFill="1" applyBorder="1" applyAlignment="1">
      <alignment horizontal="center" vertical="center" shrinkToFit="1"/>
    </xf>
    <xf numFmtId="0" fontId="24" fillId="25" borderId="199" xfId="0" applyFont="1" applyFill="1" applyBorder="1" applyAlignment="1">
      <alignment horizontal="center" vertical="center"/>
    </xf>
    <xf numFmtId="0" fontId="51" fillId="25" borderId="95" xfId="0" applyFont="1" applyFill="1" applyBorder="1" applyAlignment="1">
      <alignment horizontal="center" vertical="center"/>
    </xf>
    <xf numFmtId="0" fontId="51" fillId="25" borderId="177" xfId="0" applyFont="1" applyFill="1" applyBorder="1" applyAlignment="1">
      <alignment horizontal="center" vertical="center"/>
    </xf>
    <xf numFmtId="0" fontId="51" fillId="25" borderId="179" xfId="0" applyFont="1" applyFill="1" applyBorder="1" applyAlignment="1">
      <alignment horizontal="center" vertical="center"/>
    </xf>
    <xf numFmtId="0" fontId="51" fillId="25" borderId="94" xfId="0" applyFont="1" applyFill="1" applyBorder="1" applyAlignment="1">
      <alignment horizontal="center" vertical="center"/>
    </xf>
    <xf numFmtId="0" fontId="51" fillId="25" borderId="178" xfId="0" applyFont="1" applyFill="1" applyBorder="1" applyAlignment="1">
      <alignment horizontal="center" vertical="center"/>
    </xf>
    <xf numFmtId="0" fontId="51" fillId="25" borderId="179" xfId="0" applyFont="1" applyFill="1" applyBorder="1" applyAlignment="1">
      <alignment horizontal="center" vertical="center" wrapText="1"/>
    </xf>
    <xf numFmtId="0" fontId="51" fillId="25" borderId="178" xfId="0" applyFont="1" applyFill="1" applyBorder="1" applyAlignment="1">
      <alignment horizontal="center" vertical="center" wrapText="1"/>
    </xf>
    <xf numFmtId="0" fontId="51" fillId="25" borderId="197" xfId="0" applyFont="1" applyFill="1" applyBorder="1" applyAlignment="1">
      <alignment vertical="center"/>
    </xf>
    <xf numFmtId="0" fontId="51" fillId="25" borderId="121" xfId="0" applyFont="1" applyFill="1" applyBorder="1" applyAlignment="1">
      <alignment horizontal="center" vertical="center"/>
    </xf>
    <xf numFmtId="0" fontId="51" fillId="25" borderId="200" xfId="0" applyFont="1" applyFill="1" applyBorder="1" applyAlignment="1">
      <alignment horizontal="left" vertical="center"/>
    </xf>
    <xf numFmtId="0" fontId="51" fillId="25" borderId="109" xfId="0" applyFont="1" applyFill="1" applyBorder="1" applyAlignment="1">
      <alignment horizontal="left" vertical="center"/>
    </xf>
    <xf numFmtId="0" fontId="51" fillId="25" borderId="41" xfId="0" applyFont="1" applyFill="1" applyBorder="1" applyAlignment="1">
      <alignment vertical="center"/>
    </xf>
    <xf numFmtId="0" fontId="51" fillId="25" borderId="109" xfId="0" applyFont="1" applyFill="1" applyBorder="1" applyAlignment="1">
      <alignment horizontal="center" vertical="center" shrinkToFit="1"/>
    </xf>
    <xf numFmtId="0" fontId="24" fillId="0" borderId="201" xfId="0" applyFont="1" applyBorder="1" applyAlignment="1">
      <alignment horizontal="center" vertical="center"/>
    </xf>
    <xf numFmtId="0" fontId="51" fillId="25" borderId="109" xfId="0" applyFont="1" applyFill="1" applyBorder="1" applyAlignment="1">
      <alignment horizontal="center" vertical="center"/>
    </xf>
    <xf numFmtId="0" fontId="51" fillId="25" borderId="146" xfId="0" applyFont="1" applyFill="1" applyBorder="1" applyAlignment="1">
      <alignment horizontal="center" vertical="center"/>
    </xf>
    <xf numFmtId="0" fontId="51" fillId="25" borderId="0" xfId="0" applyFont="1" applyFill="1" applyBorder="1" applyAlignment="1">
      <alignment horizontal="center" vertical="center"/>
    </xf>
    <xf numFmtId="0" fontId="51" fillId="25" borderId="40" xfId="0" applyFont="1" applyFill="1" applyBorder="1" applyAlignment="1">
      <alignment horizontal="center" vertical="center"/>
    </xf>
    <xf numFmtId="0" fontId="51" fillId="25" borderId="160" xfId="0" applyFont="1" applyFill="1" applyBorder="1" applyAlignment="1">
      <alignment horizontal="center" vertical="center"/>
    </xf>
    <xf numFmtId="0" fontId="51" fillId="25" borderId="0" xfId="0" applyFont="1" applyFill="1" applyBorder="1" applyAlignment="1">
      <alignment horizontal="center" vertical="center" wrapText="1"/>
    </xf>
    <xf numFmtId="0" fontId="51" fillId="25" borderId="160" xfId="0" applyFont="1" applyFill="1" applyBorder="1" applyAlignment="1">
      <alignment horizontal="center" vertical="center" wrapText="1"/>
    </xf>
    <xf numFmtId="0" fontId="51" fillId="25" borderId="200" xfId="0" applyFont="1" applyFill="1" applyBorder="1" applyAlignment="1">
      <alignment vertical="center"/>
    </xf>
    <xf numFmtId="0" fontId="51" fillId="25" borderId="202" xfId="0" applyFont="1" applyFill="1" applyBorder="1" applyAlignment="1">
      <alignment horizontal="left" vertical="center"/>
    </xf>
    <xf numFmtId="0" fontId="51" fillId="25" borderId="48" xfId="0" applyFont="1" applyFill="1" applyBorder="1" applyAlignment="1">
      <alignment horizontal="left" vertical="center"/>
    </xf>
    <xf numFmtId="0" fontId="51" fillId="25" borderId="73" xfId="0" applyFont="1" applyFill="1" applyBorder="1" applyAlignment="1">
      <alignment horizontal="left" vertical="center"/>
    </xf>
    <xf numFmtId="0" fontId="49" fillId="25" borderId="193" xfId="0" applyFont="1" applyFill="1" applyBorder="1" applyAlignment="1">
      <alignment shrinkToFit="1"/>
    </xf>
    <xf numFmtId="0" fontId="49" fillId="25" borderId="168" xfId="0" applyFont="1" applyFill="1" applyBorder="1" applyAlignment="1">
      <alignment vertical="top" shrinkToFit="1"/>
    </xf>
    <xf numFmtId="0" fontId="49" fillId="25" borderId="203" xfId="0" applyFont="1" applyFill="1" applyBorder="1" applyAlignment="1">
      <alignment shrinkToFit="1"/>
    </xf>
    <xf numFmtId="0" fontId="49" fillId="25" borderId="94" xfId="0" applyFont="1" applyFill="1" applyBorder="1" applyAlignment="1">
      <alignment vertical="top" shrinkToFit="1"/>
    </xf>
    <xf numFmtId="0" fontId="49" fillId="25" borderId="193" xfId="0" applyFont="1" applyFill="1" applyBorder="1" applyAlignment="1">
      <alignment vertical="center" shrinkToFit="1"/>
    </xf>
    <xf numFmtId="0" fontId="49" fillId="25" borderId="94" xfId="0" applyFont="1" applyFill="1" applyBorder="1" applyAlignment="1">
      <alignment vertical="center" shrinkToFit="1"/>
    </xf>
    <xf numFmtId="0" fontId="51" fillId="25" borderId="47" xfId="0" applyFont="1" applyFill="1" applyBorder="1" applyAlignment="1">
      <alignment vertical="center"/>
    </xf>
    <xf numFmtId="0" fontId="24" fillId="25" borderId="93" xfId="0" applyFont="1" applyFill="1" applyBorder="1" applyAlignment="1">
      <alignment horizontal="left" vertical="center"/>
    </xf>
    <xf numFmtId="0" fontId="24" fillId="0" borderId="204" xfId="0" applyFont="1" applyBorder="1" applyAlignment="1">
      <alignment horizontal="center" vertical="center"/>
    </xf>
    <xf numFmtId="0" fontId="51" fillId="25" borderId="32" xfId="0" applyFont="1" applyFill="1" applyBorder="1" applyAlignment="1">
      <alignment horizontal="center" vertical="center"/>
    </xf>
    <xf numFmtId="0" fontId="51" fillId="25" borderId="149" xfId="0" applyFont="1" applyFill="1" applyBorder="1" applyAlignment="1">
      <alignment horizontal="center" vertical="center"/>
    </xf>
    <xf numFmtId="0" fontId="51" fillId="25" borderId="46" xfId="0" applyFont="1" applyFill="1" applyBorder="1" applyAlignment="1">
      <alignment horizontal="center" vertical="center"/>
    </xf>
    <xf numFmtId="0" fontId="51" fillId="25" borderId="33" xfId="0" applyFont="1" applyFill="1" applyBorder="1" applyAlignment="1">
      <alignment horizontal="center" vertical="center"/>
    </xf>
    <xf numFmtId="0" fontId="51" fillId="25" borderId="149" xfId="0" applyFont="1" applyFill="1" applyBorder="1" applyAlignment="1">
      <alignment horizontal="center" vertical="center" wrapText="1"/>
    </xf>
    <xf numFmtId="0" fontId="51" fillId="25" borderId="33" xfId="0" applyFont="1" applyFill="1" applyBorder="1" applyAlignment="1">
      <alignment horizontal="center" vertical="center" wrapText="1"/>
    </xf>
    <xf numFmtId="0" fontId="51" fillId="25" borderId="97" xfId="0" applyFont="1" applyFill="1" applyBorder="1" applyAlignment="1">
      <alignment horizontal="center" vertical="center"/>
    </xf>
    <xf numFmtId="0" fontId="24" fillId="25" borderId="57" xfId="0" applyFont="1" applyFill="1" applyBorder="1" applyAlignment="1">
      <alignment horizontal="center" vertical="center"/>
    </xf>
    <xf numFmtId="49" fontId="51" fillId="0" borderId="42" xfId="0" applyNumberFormat="1" applyFont="1" applyBorder="1" applyAlignment="1">
      <alignment horizontal="center" vertical="center"/>
    </xf>
    <xf numFmtId="49" fontId="51" fillId="0" borderId="60" xfId="0" applyNumberFormat="1" applyFont="1" applyBorder="1" applyAlignment="1">
      <alignment horizontal="center" vertical="center"/>
    </xf>
    <xf numFmtId="49" fontId="51" fillId="0" borderId="205" xfId="0" applyNumberFormat="1" applyFont="1" applyBorder="1" applyAlignment="1">
      <alignment horizontal="center" vertical="center" wrapText="1"/>
    </xf>
    <xf numFmtId="49" fontId="51" fillId="0" borderId="206" xfId="0" applyNumberFormat="1" applyFont="1" applyBorder="1" applyAlignment="1">
      <alignment horizontal="center" vertical="center" wrapText="1"/>
    </xf>
    <xf numFmtId="49" fontId="51" fillId="0" borderId="43" xfId="0" applyNumberFormat="1" applyFont="1" applyBorder="1" applyAlignment="1">
      <alignment horizontal="center" vertical="center"/>
    </xf>
    <xf numFmtId="49" fontId="51" fillId="0" borderId="22" xfId="0" applyNumberFormat="1" applyFont="1" applyBorder="1" applyAlignment="1">
      <alignment horizontal="center" vertical="center"/>
    </xf>
    <xf numFmtId="49" fontId="51" fillId="0" borderId="206" xfId="0" applyNumberFormat="1" applyFont="1" applyBorder="1" applyAlignment="1">
      <alignment horizontal="center" vertical="center"/>
    </xf>
    <xf numFmtId="0" fontId="51" fillId="0" borderId="31" xfId="0" applyFont="1" applyBorder="1" applyAlignment="1">
      <alignment horizontal="center" vertical="center"/>
    </xf>
    <xf numFmtId="0" fontId="52" fillId="0" borderId="207" xfId="0" applyFont="1" applyBorder="1" applyAlignment="1">
      <alignment horizontal="left" vertical="center" wrapText="1"/>
    </xf>
    <xf numFmtId="49" fontId="51" fillId="0" borderId="207" xfId="0" applyNumberFormat="1" applyFont="1" applyBorder="1" applyAlignment="1">
      <alignment horizontal="center" vertical="center"/>
    </xf>
    <xf numFmtId="49" fontId="51" fillId="0" borderId="205" xfId="0" applyNumberFormat="1" applyFont="1" applyBorder="1" applyAlignment="1">
      <alignment horizontal="center" vertical="center"/>
    </xf>
    <xf numFmtId="49" fontId="49" fillId="0" borderId="42" xfId="0" applyNumberFormat="1" applyFont="1" applyBorder="1" applyAlignment="1">
      <alignment horizontal="left" vertical="center" shrinkToFit="1"/>
    </xf>
    <xf numFmtId="49" fontId="49" fillId="0" borderId="60" xfId="0" applyNumberFormat="1" applyFont="1" applyBorder="1" applyAlignment="1">
      <alignment horizontal="left" vertical="center" shrinkToFit="1"/>
    </xf>
    <xf numFmtId="49" fontId="49" fillId="0" borderId="206" xfId="0" applyNumberFormat="1" applyFont="1" applyBorder="1" applyAlignment="1">
      <alignment horizontal="left" vertical="center" shrinkToFit="1"/>
    </xf>
    <xf numFmtId="49" fontId="49" fillId="0" borderId="43" xfId="0" applyNumberFormat="1" applyFont="1" applyBorder="1" applyAlignment="1">
      <alignment horizontal="left" vertical="center" shrinkToFit="1"/>
    </xf>
    <xf numFmtId="49" fontId="24" fillId="0" borderId="30" xfId="0" applyNumberFormat="1" applyFont="1" applyBorder="1" applyAlignment="1">
      <alignment horizontal="center" vertical="center" wrapText="1"/>
    </xf>
    <xf numFmtId="49" fontId="24" fillId="0" borderId="31" xfId="0" applyNumberFormat="1" applyFont="1" applyBorder="1" applyAlignment="1">
      <alignment horizontal="center" vertical="center" wrapText="1"/>
    </xf>
    <xf numFmtId="49" fontId="51" fillId="0" borderId="156" xfId="0" applyNumberFormat="1" applyFont="1" applyBorder="1" applyAlignment="1">
      <alignment horizontal="center" vertical="center"/>
    </xf>
    <xf numFmtId="0" fontId="24" fillId="25" borderId="87" xfId="0" applyFont="1" applyFill="1" applyBorder="1" applyAlignment="1">
      <alignment horizontal="center" vertical="center"/>
    </xf>
    <xf numFmtId="0" fontId="51" fillId="0" borderId="200" xfId="0" applyFont="1" applyBorder="1" applyAlignment="1">
      <alignment horizontal="center" vertical="center"/>
    </xf>
    <xf numFmtId="0" fontId="51" fillId="0" borderId="109" xfId="0" applyFont="1" applyBorder="1" applyAlignment="1">
      <alignment horizontal="center" vertical="center"/>
    </xf>
    <xf numFmtId="49" fontId="51" fillId="0" borderId="110" xfId="0" applyNumberFormat="1" applyFont="1" applyBorder="1" applyAlignment="1">
      <alignment horizontal="center" vertical="center" wrapText="1"/>
    </xf>
    <xf numFmtId="49" fontId="51" fillId="0" borderId="40" xfId="0" applyNumberFormat="1" applyFont="1" applyBorder="1" applyAlignment="1">
      <alignment horizontal="center" vertical="center" wrapText="1"/>
    </xf>
    <xf numFmtId="49" fontId="51" fillId="0" borderId="41" xfId="0" applyNumberFormat="1" applyFont="1" applyBorder="1" applyAlignment="1">
      <alignment horizontal="center" vertical="center"/>
    </xf>
    <xf numFmtId="49" fontId="51" fillId="0" borderId="25" xfId="0" applyNumberFormat="1" applyFont="1" applyBorder="1" applyAlignment="1">
      <alignment horizontal="center" vertical="center"/>
    </xf>
    <xf numFmtId="0" fontId="52" fillId="0" borderId="90" xfId="0" applyFont="1" applyBorder="1" applyAlignment="1">
      <alignment horizontal="left" vertical="center" wrapText="1"/>
    </xf>
    <xf numFmtId="49" fontId="51" fillId="0" borderId="90" xfId="0" applyNumberFormat="1" applyFont="1" applyBorder="1" applyAlignment="1">
      <alignment horizontal="center" vertical="center"/>
    </xf>
    <xf numFmtId="0" fontId="51" fillId="0" borderId="110" xfId="0" applyFont="1" applyBorder="1" applyAlignment="1">
      <alignment horizontal="center" vertical="center"/>
    </xf>
    <xf numFmtId="49" fontId="49" fillId="0" borderId="200" xfId="0" applyNumberFormat="1" applyFont="1" applyBorder="1" applyAlignment="1">
      <alignment horizontal="left" vertical="center" shrinkToFit="1"/>
    </xf>
    <xf numFmtId="49" fontId="49" fillId="0" borderId="109" xfId="0" applyNumberFormat="1" applyFont="1" applyBorder="1" applyAlignment="1">
      <alignment horizontal="left" vertical="center" shrinkToFit="1"/>
    </xf>
    <xf numFmtId="49" fontId="49" fillId="0" borderId="40" xfId="0" applyNumberFormat="1" applyFont="1" applyBorder="1" applyAlignment="1">
      <alignment horizontal="left" vertical="center" shrinkToFit="1"/>
    </xf>
    <xf numFmtId="49" fontId="49" fillId="0" borderId="41" xfId="0" applyNumberFormat="1" applyFont="1" applyBorder="1" applyAlignment="1">
      <alignment horizontal="left" vertical="center" shrinkToFit="1"/>
    </xf>
    <xf numFmtId="49" fontId="24" fillId="0" borderId="146" xfId="0" applyNumberFormat="1" applyFont="1" applyBorder="1" applyAlignment="1">
      <alignment horizontal="center" vertical="center" wrapText="1"/>
    </xf>
    <xf numFmtId="49" fontId="24" fillId="0" borderId="160" xfId="0" applyNumberFormat="1" applyFont="1" applyBorder="1" applyAlignment="1">
      <alignment horizontal="center" vertical="center" wrapText="1"/>
    </xf>
    <xf numFmtId="0" fontId="51" fillId="0" borderId="41" xfId="0" applyFont="1" applyBorder="1" applyAlignment="1">
      <alignment horizontal="center" vertical="center"/>
    </xf>
    <xf numFmtId="0" fontId="51" fillId="0" borderId="194" xfId="0" applyFont="1" applyBorder="1" applyAlignment="1">
      <alignment horizontal="center" vertical="center"/>
    </xf>
    <xf numFmtId="0" fontId="0" fillId="0" borderId="87" xfId="0" applyFont="1" applyBorder="1" applyAlignment="1">
      <alignment horizontal="center" vertical="center"/>
    </xf>
    <xf numFmtId="49" fontId="51" fillId="0" borderId="208" xfId="0" applyNumberFormat="1" applyFont="1" applyBorder="1" applyAlignment="1">
      <alignment horizontal="center" vertical="center" wrapText="1"/>
    </xf>
    <xf numFmtId="49" fontId="51" fillId="0" borderId="46" xfId="0" applyNumberFormat="1" applyFont="1" applyBorder="1" applyAlignment="1">
      <alignment horizontal="center" vertical="center" wrapText="1"/>
    </xf>
    <xf numFmtId="49" fontId="51" fillId="0" borderId="47" xfId="0" applyNumberFormat="1" applyFont="1" applyBorder="1" applyAlignment="1">
      <alignment horizontal="center" vertical="center"/>
    </xf>
    <xf numFmtId="0" fontId="52" fillId="0" borderId="40" xfId="0" applyFont="1" applyBorder="1" applyAlignment="1">
      <alignment horizontal="left" vertical="center" wrapText="1"/>
    </xf>
    <xf numFmtId="49" fontId="51" fillId="0" borderId="109" xfId="0" applyNumberFormat="1" applyFont="1" applyBorder="1" applyAlignment="1">
      <alignment horizontal="center" vertical="center"/>
    </xf>
    <xf numFmtId="49" fontId="49" fillId="0" borderId="209" xfId="0" applyNumberFormat="1" applyFont="1" applyBorder="1" applyAlignment="1">
      <alignment horizontal="center" vertical="center" shrinkToFit="1"/>
    </xf>
    <xf numFmtId="49" fontId="51" fillId="0" borderId="210" xfId="0" applyNumberFormat="1" applyFont="1" applyBorder="1" applyAlignment="1">
      <alignment horizontal="center" vertical="center" shrinkToFit="1"/>
    </xf>
    <xf numFmtId="49" fontId="49" fillId="0" borderId="168" xfId="0" applyNumberFormat="1" applyFont="1" applyBorder="1" applyAlignment="1">
      <alignment horizontal="center" vertical="center" shrinkToFit="1"/>
    </xf>
    <xf numFmtId="49" fontId="51" fillId="0" borderId="169" xfId="0" applyNumberFormat="1" applyFont="1" applyBorder="1" applyAlignment="1">
      <alignment horizontal="center" vertical="center" shrinkToFit="1"/>
    </xf>
    <xf numFmtId="49" fontId="24" fillId="0" borderId="42" xfId="0" applyNumberFormat="1" applyFont="1" applyBorder="1" applyAlignment="1">
      <alignment horizontal="center" vertical="center"/>
    </xf>
    <xf numFmtId="49" fontId="24" fillId="0" borderId="60" xfId="0" applyNumberFormat="1" applyFont="1" applyBorder="1" applyAlignment="1">
      <alignment horizontal="center" vertical="center"/>
    </xf>
    <xf numFmtId="49" fontId="24" fillId="0" borderId="205" xfId="0" applyNumberFormat="1" applyFont="1" applyBorder="1" applyAlignment="1">
      <alignment horizontal="center" vertical="center" wrapText="1"/>
    </xf>
    <xf numFmtId="49" fontId="24" fillId="0" borderId="206" xfId="0" applyNumberFormat="1" applyFont="1" applyBorder="1" applyAlignment="1">
      <alignment horizontal="center" vertical="center" wrapText="1"/>
    </xf>
    <xf numFmtId="49" fontId="24" fillId="0" borderId="22" xfId="0" applyNumberFormat="1" applyFont="1" applyBorder="1" applyAlignment="1">
      <alignment horizontal="center" vertical="center"/>
    </xf>
    <xf numFmtId="49" fontId="24" fillId="0" borderId="206" xfId="0" applyNumberFormat="1" applyFont="1" applyBorder="1" applyAlignment="1">
      <alignment horizontal="center" vertical="center"/>
    </xf>
    <xf numFmtId="0" fontId="24" fillId="0" borderId="31" xfId="0" applyFont="1" applyBorder="1" applyAlignment="1">
      <alignment horizontal="center" vertical="center"/>
    </xf>
    <xf numFmtId="49" fontId="24" fillId="0" borderId="205" xfId="0" applyNumberFormat="1" applyFont="1" applyBorder="1" applyAlignment="1">
      <alignment horizontal="center" vertical="center"/>
    </xf>
    <xf numFmtId="49" fontId="24" fillId="0" borderId="43" xfId="0" applyNumberFormat="1" applyFont="1" applyBorder="1" applyAlignment="1">
      <alignment horizontal="center" vertical="center"/>
    </xf>
    <xf numFmtId="49" fontId="0" fillId="0" borderId="30" xfId="0" applyNumberFormat="1" applyFont="1" applyBorder="1" applyAlignment="1">
      <alignment horizontal="center" vertical="center" wrapText="1"/>
    </xf>
    <xf numFmtId="49" fontId="24" fillId="0" borderId="156" xfId="0" applyNumberFormat="1" applyFont="1" applyBorder="1" applyAlignment="1">
      <alignment horizontal="center" vertical="center"/>
    </xf>
    <xf numFmtId="49" fontId="24" fillId="0" borderId="200" xfId="0" applyNumberFormat="1" applyFont="1" applyBorder="1" applyAlignment="1">
      <alignment horizontal="center" vertical="center"/>
    </xf>
    <xf numFmtId="49" fontId="24" fillId="0" borderId="109" xfId="0" applyNumberFormat="1" applyFont="1" applyBorder="1" applyAlignment="1">
      <alignment horizontal="center" vertical="center"/>
    </xf>
    <xf numFmtId="49" fontId="24" fillId="0" borderId="110" xfId="0" applyNumberFormat="1" applyFont="1" applyBorder="1" applyAlignment="1">
      <alignment horizontal="center" vertical="center" wrapText="1"/>
    </xf>
    <xf numFmtId="49" fontId="24" fillId="0" borderId="40" xfId="0" applyNumberFormat="1" applyFont="1" applyBorder="1" applyAlignment="1">
      <alignment horizontal="center" vertical="center" wrapText="1"/>
    </xf>
    <xf numFmtId="49" fontId="24" fillId="0" borderId="25" xfId="0" applyNumberFormat="1" applyFont="1" applyBorder="1" applyAlignment="1">
      <alignment horizontal="center" vertical="center"/>
    </xf>
    <xf numFmtId="49" fontId="24" fillId="0" borderId="110" xfId="0" applyNumberFormat="1" applyFont="1" applyBorder="1" applyAlignment="1">
      <alignment horizontal="center" vertical="center"/>
    </xf>
    <xf numFmtId="49" fontId="24" fillId="0" borderId="41" xfId="0" applyNumberFormat="1" applyFont="1" applyBorder="1" applyAlignment="1">
      <alignment horizontal="center" vertical="center"/>
    </xf>
    <xf numFmtId="49" fontId="24" fillId="0" borderId="194" xfId="0" applyNumberFormat="1" applyFont="1" applyBorder="1" applyAlignment="1">
      <alignment horizontal="center" vertical="center"/>
    </xf>
    <xf numFmtId="0" fontId="24" fillId="0" borderId="200" xfId="0" applyFont="1" applyBorder="1" applyAlignment="1">
      <alignment horizontal="center" vertical="center"/>
    </xf>
    <xf numFmtId="0" fontId="24" fillId="0" borderId="109" xfId="0" applyFont="1" applyBorder="1" applyAlignment="1">
      <alignment horizontal="center" vertical="center"/>
    </xf>
    <xf numFmtId="49" fontId="24" fillId="0" borderId="208" xfId="0" applyNumberFormat="1" applyFont="1" applyBorder="1" applyAlignment="1">
      <alignment horizontal="center" vertical="center" wrapText="1"/>
    </xf>
    <xf numFmtId="49" fontId="24" fillId="0" borderId="46" xfId="0" applyNumberFormat="1" applyFont="1" applyBorder="1" applyAlignment="1">
      <alignment horizontal="center" vertical="center" wrapText="1"/>
    </xf>
    <xf numFmtId="0" fontId="0" fillId="0" borderId="25" xfId="0" applyFont="1" applyBorder="1" applyAlignment="1">
      <alignment horizontal="center" vertical="center"/>
    </xf>
    <xf numFmtId="0" fontId="0" fillId="0" borderId="200"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48" xfId="0" applyFont="1" applyBorder="1" applyAlignment="1">
      <alignment horizontal="center" vertical="center"/>
    </xf>
    <xf numFmtId="0" fontId="0" fillId="0" borderId="73" xfId="0" applyFont="1" applyBorder="1" applyAlignment="1">
      <alignment horizontal="center" vertical="center"/>
    </xf>
    <xf numFmtId="0" fontId="0" fillId="0" borderId="47" xfId="0" applyFont="1" applyBorder="1" applyAlignment="1">
      <alignment horizontal="center" vertical="center"/>
    </xf>
    <xf numFmtId="0" fontId="24" fillId="0" borderId="30" xfId="0" applyFont="1" applyBorder="1" applyAlignment="1">
      <alignment horizontal="center" vertical="center"/>
    </xf>
    <xf numFmtId="49" fontId="24" fillId="0" borderId="40" xfId="0" applyNumberFormat="1" applyFont="1" applyBorder="1" applyAlignment="1">
      <alignment horizontal="center" vertical="center"/>
    </xf>
    <xf numFmtId="49" fontId="49" fillId="0" borderId="115" xfId="0" applyNumberFormat="1" applyFont="1" applyBorder="1" applyAlignment="1">
      <alignment horizontal="left" vertical="center" shrinkToFit="1"/>
    </xf>
    <xf numFmtId="0" fontId="24" fillId="0" borderId="146" xfId="0" applyFont="1" applyBorder="1" applyAlignment="1">
      <alignment horizontal="center" vertical="center"/>
    </xf>
    <xf numFmtId="0" fontId="24" fillId="0" borderId="160" xfId="0" applyFont="1" applyBorder="1" applyAlignment="1">
      <alignment horizontal="center" vertical="center"/>
    </xf>
    <xf numFmtId="0" fontId="0" fillId="0" borderId="124" xfId="0" applyFont="1" applyBorder="1" applyAlignment="1">
      <alignment horizontal="center" vertical="center"/>
    </xf>
    <xf numFmtId="49" fontId="24" fillId="0" borderId="125" xfId="0" applyNumberFormat="1" applyFont="1" applyBorder="1" applyAlignment="1">
      <alignment horizontal="center" vertical="center"/>
    </xf>
    <xf numFmtId="49" fontId="24" fillId="0" borderId="79" xfId="0" applyNumberFormat="1" applyFont="1" applyBorder="1" applyAlignment="1">
      <alignment horizontal="center" vertical="center"/>
    </xf>
    <xf numFmtId="49" fontId="24" fillId="0" borderId="211" xfId="0" applyNumberFormat="1" applyFont="1" applyBorder="1" applyAlignment="1">
      <alignment horizontal="center" vertical="center"/>
    </xf>
    <xf numFmtId="49" fontId="24" fillId="0" borderId="100" xfId="0" applyNumberFormat="1" applyFont="1" applyBorder="1" applyAlignment="1">
      <alignment horizontal="center" vertical="center"/>
    </xf>
    <xf numFmtId="49" fontId="24" fillId="0" borderId="212" xfId="0" applyNumberFormat="1" applyFont="1" applyBorder="1" applyAlignment="1">
      <alignment horizontal="center" vertical="center"/>
    </xf>
    <xf numFmtId="49" fontId="24" fillId="0" borderId="99" xfId="0" applyNumberFormat="1" applyFont="1" applyBorder="1" applyAlignment="1">
      <alignment horizontal="center" vertical="center"/>
    </xf>
    <xf numFmtId="49" fontId="24" fillId="0" borderId="213" xfId="0" applyNumberFormat="1" applyFont="1" applyBorder="1" applyAlignment="1">
      <alignment horizontal="center" vertical="center"/>
    </xf>
    <xf numFmtId="0" fontId="24" fillId="0" borderId="154" xfId="0" applyFont="1" applyBorder="1" applyAlignment="1">
      <alignment horizontal="center" vertical="center"/>
    </xf>
    <xf numFmtId="0" fontId="0" fillId="0" borderId="125" xfId="0" applyFont="1" applyBorder="1" applyAlignment="1">
      <alignment horizontal="center" vertical="center"/>
    </xf>
    <xf numFmtId="0" fontId="0" fillId="0" borderId="79" xfId="0" applyFont="1" applyBorder="1" applyAlignment="1">
      <alignment horizontal="center" vertical="center"/>
    </xf>
    <xf numFmtId="49" fontId="49" fillId="0" borderId="214" xfId="0" applyNumberFormat="1" applyFont="1" applyBorder="1" applyAlignment="1">
      <alignment horizontal="center" vertical="center" shrinkToFit="1"/>
    </xf>
    <xf numFmtId="49" fontId="51" fillId="0" borderId="134" xfId="0" applyNumberFormat="1" applyFont="1" applyBorder="1" applyAlignment="1">
      <alignment horizontal="center" vertical="center" shrinkToFit="1"/>
    </xf>
    <xf numFmtId="49" fontId="49" fillId="0" borderId="136" xfId="0" applyNumberFormat="1" applyFont="1" applyBorder="1" applyAlignment="1">
      <alignment horizontal="center" vertical="center" shrinkToFit="1"/>
    </xf>
    <xf numFmtId="49" fontId="51" fillId="0" borderId="185" xfId="0" applyNumberFormat="1" applyFont="1" applyBorder="1" applyAlignment="1">
      <alignment horizontal="center" vertical="center" shrinkToFit="1"/>
    </xf>
    <xf numFmtId="0" fontId="24" fillId="0" borderId="215" xfId="0" applyFont="1" applyBorder="1" applyAlignment="1">
      <alignment horizontal="center" vertical="center"/>
    </xf>
    <xf numFmtId="0" fontId="24" fillId="0" borderId="216" xfId="0" applyFont="1" applyBorder="1" applyAlignment="1">
      <alignment horizontal="center" vertical="center"/>
    </xf>
    <xf numFmtId="49" fontId="24" fillId="0" borderId="217" xfId="0" applyNumberFormat="1" applyFont="1" applyBorder="1" applyAlignment="1">
      <alignment horizontal="center" vertical="center"/>
    </xf>
    <xf numFmtId="0" fontId="0" fillId="0" borderId="0" xfId="0" applyBorder="1" applyAlignment="1">
      <alignment horizontal="center" vertical="center"/>
    </xf>
    <xf numFmtId="0" fontId="53" fillId="0" borderId="18" xfId="0" applyFont="1" applyBorder="1" applyAlignment="1">
      <alignment horizontal="center" vertical="center"/>
    </xf>
    <xf numFmtId="0" fontId="53" fillId="0" borderId="13" xfId="0" applyFont="1" applyBorder="1" applyAlignment="1">
      <alignment horizontal="center" vertical="center"/>
    </xf>
    <xf numFmtId="0" fontId="31" fillId="0" borderId="19" xfId="0" applyFont="1" applyBorder="1" applyAlignment="1">
      <alignment vertical="center"/>
    </xf>
    <xf numFmtId="0" fontId="31" fillId="0" borderId="16" xfId="0" applyFont="1" applyBorder="1" applyAlignment="1">
      <alignment vertical="center"/>
    </xf>
    <xf numFmtId="0" fontId="31" fillId="0" borderId="17" xfId="0" applyFont="1" applyBorder="1" applyAlignment="1">
      <alignment vertical="center"/>
    </xf>
    <xf numFmtId="0" fontId="33" fillId="0" borderId="0" xfId="0" applyFont="1" applyAlignment="1">
      <alignment horizontal="left" vertical="center"/>
    </xf>
    <xf numFmtId="0" fontId="45" fillId="0" borderId="55" xfId="0" applyFont="1" applyBorder="1" applyAlignment="1">
      <alignment horizontal="left" vertical="center"/>
    </xf>
    <xf numFmtId="0" fontId="0" fillId="25" borderId="139" xfId="0" applyFont="1" applyFill="1" applyBorder="1" applyAlignment="1">
      <alignment horizontal="center" vertical="center"/>
    </xf>
    <xf numFmtId="0" fontId="0" fillId="25" borderId="140" xfId="0" applyFont="1" applyFill="1" applyBorder="1" applyAlignment="1">
      <alignment horizontal="center" vertical="center"/>
    </xf>
    <xf numFmtId="0" fontId="0" fillId="25" borderId="103" xfId="0" applyFont="1" applyFill="1" applyBorder="1">
      <alignment vertical="center"/>
    </xf>
    <xf numFmtId="0" fontId="0" fillId="25" borderId="218" xfId="0" applyFont="1" applyFill="1" applyBorder="1">
      <alignment vertical="center"/>
    </xf>
    <xf numFmtId="0" fontId="0" fillId="25" borderId="71" xfId="0" applyFont="1" applyFill="1" applyBorder="1">
      <alignment vertical="center"/>
    </xf>
    <xf numFmtId="0" fontId="0" fillId="25" borderId="191" xfId="0" applyFill="1" applyBorder="1">
      <alignment vertical="center"/>
    </xf>
    <xf numFmtId="0" fontId="0" fillId="25" borderId="145" xfId="0" applyFont="1" applyFill="1" applyBorder="1" applyAlignment="1">
      <alignment horizontal="center" vertical="center"/>
    </xf>
    <xf numFmtId="0" fontId="0" fillId="25" borderId="24" xfId="0" applyFont="1" applyFill="1" applyBorder="1" applyAlignment="1">
      <alignment horizontal="center" vertical="center"/>
    </xf>
    <xf numFmtId="0" fontId="24" fillId="25" borderId="25" xfId="0" applyFont="1" applyFill="1" applyBorder="1" applyAlignment="1">
      <alignment horizontal="distributed" vertical="center" wrapText="1"/>
    </xf>
    <xf numFmtId="0" fontId="24" fillId="25" borderId="219" xfId="0" applyFont="1" applyFill="1" applyBorder="1" applyAlignment="1">
      <alignment horizontal="distributed" vertical="center" wrapText="1"/>
    </xf>
    <xf numFmtId="0" fontId="0" fillId="25" borderId="220" xfId="0" applyFont="1" applyFill="1" applyBorder="1" applyAlignment="1">
      <alignment horizontal="center" vertical="center"/>
    </xf>
    <xf numFmtId="0" fontId="39" fillId="0" borderId="0" xfId="0" applyFont="1" applyFill="1" applyBorder="1" applyAlignment="1">
      <alignment vertical="center"/>
    </xf>
    <xf numFmtId="0" fontId="0" fillId="0" borderId="0" xfId="0" applyFont="1" applyFill="1" applyBorder="1" applyAlignment="1">
      <alignment vertical="center"/>
    </xf>
    <xf numFmtId="0" fontId="24" fillId="25" borderId="0" xfId="0" applyFont="1" applyFill="1" applyBorder="1" applyAlignment="1">
      <alignment horizontal="distributed" vertical="center" shrinkToFit="1"/>
    </xf>
    <xf numFmtId="0" fontId="24" fillId="25" borderId="25" xfId="0" applyFont="1" applyFill="1" applyBorder="1" applyAlignment="1">
      <alignment horizontal="distributed" vertical="center" shrinkToFit="1"/>
    </xf>
    <xf numFmtId="0" fontId="24" fillId="25" borderId="160" xfId="0" applyFont="1" applyFill="1" applyBorder="1" applyAlignment="1">
      <alignment horizontal="distributed" vertical="center" shrinkToFit="1"/>
    </xf>
    <xf numFmtId="0" fontId="24" fillId="25" borderId="194" xfId="0" applyFont="1" applyFill="1" applyBorder="1" applyAlignment="1">
      <alignment horizontal="distributed" vertical="center" wrapText="1"/>
    </xf>
    <xf numFmtId="0" fontId="24" fillId="25" borderId="25" xfId="0" applyFont="1" applyFill="1" applyBorder="1" applyAlignment="1">
      <alignment vertical="center" wrapText="1"/>
    </xf>
    <xf numFmtId="0" fontId="24" fillId="25" borderId="219" xfId="0" applyFont="1" applyFill="1" applyBorder="1" applyAlignment="1">
      <alignment vertical="center" wrapText="1"/>
    </xf>
    <xf numFmtId="0" fontId="49" fillId="25" borderId="25" xfId="0" applyFont="1" applyFill="1" applyBorder="1" applyAlignment="1">
      <alignment horizontal="right" vertical="top" wrapText="1"/>
    </xf>
    <xf numFmtId="0" fontId="49" fillId="25" borderId="25" xfId="0" applyFont="1" applyFill="1" applyBorder="1" applyAlignment="1">
      <alignment horizontal="right" vertical="top"/>
    </xf>
    <xf numFmtId="0" fontId="50" fillId="25" borderId="25" xfId="0" applyFont="1" applyFill="1" applyBorder="1" applyAlignment="1">
      <alignment horizontal="right" vertical="top"/>
    </xf>
    <xf numFmtId="0" fontId="50" fillId="25" borderId="194" xfId="0" applyFont="1" applyFill="1" applyBorder="1" applyAlignment="1">
      <alignment horizontal="right" vertical="top"/>
    </xf>
    <xf numFmtId="0" fontId="0" fillId="25" borderId="148" xfId="0" applyFont="1" applyFill="1" applyBorder="1" applyAlignment="1">
      <alignment horizontal="center" vertical="center"/>
    </xf>
    <xf numFmtId="0" fontId="0" fillId="25" borderId="27" xfId="0" applyFont="1" applyFill="1" applyBorder="1" applyAlignment="1">
      <alignment horizontal="center" vertical="center"/>
    </xf>
    <xf numFmtId="0" fontId="49" fillId="25" borderId="28" xfId="0" applyFont="1" applyFill="1" applyBorder="1" applyAlignment="1">
      <alignment horizontal="right" vertical="top" wrapText="1"/>
    </xf>
    <xf numFmtId="0" fontId="49" fillId="25" borderId="221" xfId="0" applyFont="1" applyFill="1" applyBorder="1" applyAlignment="1">
      <alignment horizontal="right" vertical="top" wrapText="1"/>
    </xf>
    <xf numFmtId="0" fontId="49" fillId="25" borderId="222" xfId="0" applyFont="1" applyFill="1" applyBorder="1" applyAlignment="1">
      <alignment horizontal="right" vertical="top"/>
    </xf>
    <xf numFmtId="0" fontId="49" fillId="25" borderId="28" xfId="0" applyFont="1" applyFill="1" applyBorder="1" applyAlignment="1">
      <alignment horizontal="right" vertical="top"/>
    </xf>
    <xf numFmtId="0" fontId="50" fillId="25" borderId="28" xfId="0" applyFont="1" applyFill="1" applyBorder="1" applyAlignment="1">
      <alignment horizontal="right" vertical="top"/>
    </xf>
    <xf numFmtId="0" fontId="50" fillId="25" borderId="157" xfId="0" applyFont="1" applyFill="1" applyBorder="1" applyAlignment="1">
      <alignment horizontal="right" vertical="top"/>
    </xf>
    <xf numFmtId="0" fontId="0" fillId="0" borderId="0" xfId="0" applyFont="1" applyFill="1" applyBorder="1" applyAlignment="1">
      <alignment vertical="center" wrapText="1"/>
    </xf>
    <xf numFmtId="0" fontId="0" fillId="25" borderId="57" xfId="0" applyFont="1" applyFill="1" applyBorder="1" applyAlignment="1">
      <alignment horizontal="center" vertical="center"/>
    </xf>
    <xf numFmtId="0" fontId="24" fillId="25" borderId="29" xfId="0" applyFont="1" applyFill="1" applyBorder="1" applyAlignment="1">
      <alignment horizontal="center" vertical="center"/>
    </xf>
    <xf numFmtId="3" fontId="6" fillId="0" borderId="34" xfId="34" applyNumberFormat="1" applyFont="1" applyBorder="1" applyAlignment="1">
      <alignment horizontal="right" vertical="center"/>
    </xf>
    <xf numFmtId="3" fontId="6" fillId="0" borderId="29" xfId="34" applyNumberFormat="1" applyFont="1" applyBorder="1" applyAlignment="1">
      <alignment horizontal="right" vertical="center"/>
    </xf>
    <xf numFmtId="3" fontId="6" fillId="0" borderId="223" xfId="34" applyNumberFormat="1" applyFont="1" applyBorder="1" applyAlignment="1">
      <alignment horizontal="right" vertical="center"/>
    </xf>
    <xf numFmtId="3" fontId="6" fillId="0" borderId="51" xfId="34" applyNumberFormat="1" applyFont="1" applyBorder="1" applyAlignment="1">
      <alignment horizontal="right" vertical="center"/>
    </xf>
    <xf numFmtId="0" fontId="24" fillId="25" borderId="29" xfId="0" applyFont="1" applyFill="1" applyBorder="1" applyAlignment="1">
      <alignment horizontal="center" vertical="center" shrinkToFit="1"/>
    </xf>
    <xf numFmtId="3" fontId="24" fillId="0" borderId="149" xfId="34" applyNumberFormat="1" applyFont="1" applyBorder="1" applyAlignment="1">
      <alignment horizontal="right" vertical="center" shrinkToFit="1"/>
    </xf>
    <xf numFmtId="3" fontId="24" fillId="0" borderId="28" xfId="34" applyNumberFormat="1" applyFont="1" applyBorder="1" applyAlignment="1">
      <alignment horizontal="right" vertical="center" shrinkToFit="1"/>
    </xf>
    <xf numFmtId="3" fontId="24" fillId="0" borderId="33" xfId="34" applyNumberFormat="1" applyFont="1" applyBorder="1" applyAlignment="1">
      <alignment horizontal="right" vertical="center" shrinkToFit="1"/>
    </xf>
    <xf numFmtId="3" fontId="24" fillId="0" borderId="74" xfId="34" applyNumberFormat="1" applyFont="1" applyBorder="1" applyAlignment="1">
      <alignment horizontal="right" vertical="center" shrinkToFit="1"/>
    </xf>
    <xf numFmtId="0" fontId="0" fillId="25" borderId="87" xfId="0" applyFont="1" applyFill="1" applyBorder="1" applyAlignment="1">
      <alignment horizontal="center" vertical="center"/>
    </xf>
    <xf numFmtId="3" fontId="6" fillId="0" borderId="50" xfId="34" applyNumberFormat="1" applyFont="1" applyBorder="1" applyAlignment="1">
      <alignment horizontal="right" vertical="center"/>
    </xf>
    <xf numFmtId="0" fontId="0" fillId="25" borderId="45" xfId="0" applyFont="1" applyFill="1" applyBorder="1" applyAlignment="1">
      <alignment horizontal="center" vertical="center"/>
    </xf>
    <xf numFmtId="3" fontId="24" fillId="0" borderId="50" xfId="34" applyNumberFormat="1" applyFont="1" applyBorder="1" applyAlignment="1">
      <alignment horizontal="right" vertical="center" shrinkToFit="1"/>
    </xf>
    <xf numFmtId="3" fontId="24" fillId="0" borderId="29" xfId="34" applyNumberFormat="1" applyFont="1" applyBorder="1" applyAlignment="1">
      <alignment horizontal="right" vertical="center" shrinkToFit="1"/>
    </xf>
    <xf numFmtId="3" fontId="24" fillId="0" borderId="35" xfId="34" applyNumberFormat="1" applyFont="1" applyBorder="1" applyAlignment="1">
      <alignment horizontal="right" vertical="center" shrinkToFit="1"/>
    </xf>
    <xf numFmtId="3" fontId="24" fillId="0" borderId="51" xfId="34" applyNumberFormat="1" applyFont="1" applyBorder="1" applyAlignment="1">
      <alignment horizontal="right" vertical="center" shrinkToFit="1"/>
    </xf>
    <xf numFmtId="0" fontId="36" fillId="0" borderId="0" xfId="0" applyFont="1">
      <alignment vertical="center"/>
    </xf>
    <xf numFmtId="0" fontId="24" fillId="25" borderId="22" xfId="0" applyFont="1" applyFill="1" applyBorder="1" applyAlignment="1">
      <alignment horizontal="center" vertical="center"/>
    </xf>
    <xf numFmtId="3" fontId="6" fillId="0" borderId="22" xfId="34" applyNumberFormat="1" applyFont="1" applyBorder="1" applyAlignment="1">
      <alignment horizontal="right" vertical="center"/>
    </xf>
    <xf numFmtId="3" fontId="6" fillId="0" borderId="31" xfId="34" applyNumberFormat="1" applyFont="1" applyBorder="1" applyAlignment="1">
      <alignment horizontal="right" vertical="center"/>
    </xf>
    <xf numFmtId="3" fontId="6" fillId="0" borderId="224" xfId="34" applyNumberFormat="1" applyFont="1" applyBorder="1" applyAlignment="1">
      <alignment horizontal="right" vertical="center"/>
    </xf>
    <xf numFmtId="3" fontId="6" fillId="0" borderId="61" xfId="34" applyNumberFormat="1" applyFont="1" applyBorder="1" applyAlignment="1">
      <alignment horizontal="right" vertical="center"/>
    </xf>
    <xf numFmtId="0" fontId="24" fillId="25" borderId="22" xfId="0" applyFont="1" applyFill="1" applyBorder="1" applyAlignment="1">
      <alignment horizontal="center" vertical="center" shrinkToFit="1"/>
    </xf>
    <xf numFmtId="3" fontId="24" fillId="0" borderId="22" xfId="34" applyNumberFormat="1" applyFont="1" applyBorder="1" applyAlignment="1">
      <alignment horizontal="right" vertical="center" shrinkToFit="1"/>
    </xf>
    <xf numFmtId="3" fontId="24" fillId="0" borderId="31" xfId="34" applyNumberFormat="1" applyFont="1" applyBorder="1" applyAlignment="1">
      <alignment horizontal="right" vertical="center" shrinkToFit="1"/>
    </xf>
    <xf numFmtId="3" fontId="24" fillId="0" borderId="61" xfId="34" applyNumberFormat="1" applyFont="1" applyBorder="1" applyAlignment="1">
      <alignment horizontal="right" vertical="center" shrinkToFit="1"/>
    </xf>
    <xf numFmtId="0" fontId="0" fillId="25" borderId="39" xfId="0" applyFont="1" applyFill="1" applyBorder="1" applyAlignment="1">
      <alignment horizontal="center" vertical="center"/>
    </xf>
    <xf numFmtId="0" fontId="0" fillId="25" borderId="158" xfId="0" applyFont="1" applyFill="1" applyBorder="1" applyAlignment="1">
      <alignment horizontal="center" vertical="center"/>
    </xf>
    <xf numFmtId="3" fontId="6" fillId="0" borderId="35" xfId="34" applyNumberFormat="1" applyFont="1" applyFill="1" applyBorder="1" applyAlignment="1">
      <alignment horizontal="right" vertical="center"/>
    </xf>
    <xf numFmtId="3" fontId="6" fillId="0" borderId="225" xfId="34" applyNumberFormat="1" applyFont="1" applyFill="1" applyBorder="1" applyAlignment="1">
      <alignment horizontal="right" vertical="center"/>
    </xf>
    <xf numFmtId="0" fontId="0" fillId="25" borderId="226" xfId="0" applyFont="1" applyFill="1" applyBorder="1" applyAlignment="1">
      <alignment horizontal="center" vertical="center"/>
    </xf>
    <xf numFmtId="0" fontId="24" fillId="25" borderId="151" xfId="0" applyFont="1" applyFill="1" applyBorder="1" applyAlignment="1">
      <alignment horizontal="center" vertical="center"/>
    </xf>
    <xf numFmtId="3" fontId="6" fillId="0" borderId="151" xfId="34" applyNumberFormat="1" applyFont="1" applyFill="1" applyBorder="1" applyAlignment="1">
      <alignment horizontal="right" vertical="center"/>
    </xf>
    <xf numFmtId="3" fontId="6" fillId="0" borderId="154" xfId="34" applyNumberFormat="1" applyFont="1" applyFill="1" applyBorder="1" applyAlignment="1">
      <alignment horizontal="right" vertical="center"/>
    </xf>
    <xf numFmtId="3" fontId="6" fillId="0" borderId="227" xfId="34" applyNumberFormat="1" applyFont="1" applyFill="1" applyBorder="1" applyAlignment="1">
      <alignment horizontal="right" vertical="center"/>
    </xf>
    <xf numFmtId="3" fontId="6" fillId="0" borderId="162" xfId="34" applyNumberFormat="1" applyFont="1" applyFill="1" applyBorder="1" applyAlignment="1">
      <alignment horizontal="right" vertical="center"/>
    </xf>
    <xf numFmtId="0" fontId="24" fillId="25" borderId="151" xfId="0" applyFont="1" applyFill="1" applyBorder="1" applyAlignment="1">
      <alignment horizontal="center" vertical="center" shrinkToFit="1"/>
    </xf>
    <xf numFmtId="3" fontId="24" fillId="0" borderId="151" xfId="34" applyNumberFormat="1" applyFont="1" applyFill="1" applyBorder="1" applyAlignment="1">
      <alignment horizontal="right" vertical="center" shrinkToFit="1"/>
    </xf>
    <xf numFmtId="3" fontId="24" fillId="0" borderId="154" xfId="34" applyNumberFormat="1" applyFont="1" applyFill="1" applyBorder="1" applyAlignment="1">
      <alignment horizontal="right" vertical="center" shrinkToFit="1"/>
    </xf>
    <xf numFmtId="3" fontId="24" fillId="0" borderId="162" xfId="34" applyNumberFormat="1" applyFont="1" applyFill="1" applyBorder="1" applyAlignment="1">
      <alignment horizontal="right" vertical="center" shrinkToFit="1"/>
    </xf>
    <xf numFmtId="0" fontId="49" fillId="0" borderId="0" xfId="0" applyFont="1">
      <alignment vertical="center"/>
    </xf>
    <xf numFmtId="0" fontId="24" fillId="25" borderId="228" xfId="0" applyFont="1" applyFill="1" applyBorder="1" applyAlignment="1">
      <alignment horizontal="center" vertical="center" shrinkToFit="1"/>
    </xf>
    <xf numFmtId="0" fontId="24" fillId="25" borderId="229" xfId="0" applyFont="1" applyFill="1" applyBorder="1" applyAlignment="1">
      <alignment horizontal="center" vertical="center" shrinkToFit="1"/>
    </xf>
    <xf numFmtId="0" fontId="50" fillId="25" borderId="143" xfId="0" applyFont="1" applyFill="1" applyBorder="1" applyAlignment="1">
      <alignment vertical="center" shrinkToFit="1"/>
    </xf>
    <xf numFmtId="0" fontId="0" fillId="25" borderId="142" xfId="0" applyFont="1" applyFill="1" applyBorder="1" applyAlignment="1">
      <alignment horizontal="center" vertical="center" shrinkToFit="1"/>
    </xf>
    <xf numFmtId="0" fontId="0" fillId="25" borderId="103" xfId="0" applyFont="1" applyFill="1" applyBorder="1" applyAlignment="1">
      <alignment horizontal="center" vertical="center" wrapText="1" shrinkToFit="1"/>
    </xf>
    <xf numFmtId="0" fontId="0" fillId="25" borderId="230" xfId="0" applyFont="1" applyFill="1" applyBorder="1" applyAlignment="1">
      <alignment horizontal="center" vertical="center" shrinkToFit="1"/>
    </xf>
    <xf numFmtId="0" fontId="0" fillId="25" borderId="71" xfId="0" applyFont="1" applyFill="1" applyBorder="1" applyAlignment="1">
      <alignment horizontal="center" vertical="center" shrinkToFit="1"/>
    </xf>
    <xf numFmtId="0" fontId="29" fillId="0" borderId="0" xfId="0" applyFont="1">
      <alignment vertical="center"/>
    </xf>
    <xf numFmtId="0" fontId="50" fillId="0" borderId="50" xfId="0" applyFont="1" applyFill="1" applyBorder="1" applyAlignment="1">
      <alignment horizontal="right" vertical="center"/>
    </xf>
    <xf numFmtId="176" fontId="6" fillId="0" borderId="50" xfId="34" applyNumberFormat="1" applyFont="1" applyBorder="1" applyAlignment="1">
      <alignment vertical="center"/>
    </xf>
    <xf numFmtId="176" fontId="6" fillId="0" borderId="29" xfId="34" applyNumberFormat="1" applyFont="1" applyBorder="1" applyAlignment="1">
      <alignment vertical="center"/>
    </xf>
    <xf numFmtId="176" fontId="6" fillId="0" borderId="223" xfId="34" applyNumberFormat="1" applyFont="1" applyBorder="1" applyAlignment="1">
      <alignment vertical="center"/>
    </xf>
    <xf numFmtId="176" fontId="0" fillId="0" borderId="51" xfId="0" applyNumberFormat="1" applyFont="1" applyBorder="1" applyAlignment="1">
      <alignment vertical="center"/>
    </xf>
    <xf numFmtId="0" fontId="24" fillId="0" borderId="0" xfId="0" applyFont="1" applyFill="1" applyBorder="1" applyAlignment="1">
      <alignment vertical="center" wrapText="1"/>
    </xf>
    <xf numFmtId="0" fontId="50" fillId="0" borderId="10" xfId="0" applyFont="1" applyFill="1" applyBorder="1" applyAlignment="1">
      <alignment horizontal="right" vertical="center"/>
    </xf>
    <xf numFmtId="176" fontId="6" fillId="0" borderId="10" xfId="34" applyNumberFormat="1" applyFont="1" applyBorder="1" applyAlignment="1">
      <alignment vertical="center"/>
    </xf>
    <xf numFmtId="176" fontId="6" fillId="0" borderId="22" xfId="34" applyNumberFormat="1" applyFont="1" applyBorder="1" applyAlignment="1">
      <alignment vertical="center"/>
    </xf>
    <xf numFmtId="176" fontId="6" fillId="0" borderId="231" xfId="34" applyNumberFormat="1" applyFont="1" applyBorder="1" applyAlignment="1">
      <alignment vertical="center"/>
    </xf>
    <xf numFmtId="176" fontId="0" fillId="0" borderId="61" xfId="0" applyNumberFormat="1" applyFont="1" applyBorder="1" applyAlignment="1">
      <alignment vertical="center"/>
    </xf>
    <xf numFmtId="0" fontId="0" fillId="25" borderId="124" xfId="0" applyFont="1" applyFill="1" applyBorder="1" applyAlignment="1">
      <alignment horizontal="center" vertical="center"/>
    </xf>
    <xf numFmtId="0" fontId="50" fillId="0" borderId="153" xfId="0" applyFont="1" applyFill="1" applyBorder="1" applyAlignment="1">
      <alignment horizontal="right" vertical="center"/>
    </xf>
    <xf numFmtId="176" fontId="6" fillId="0" borderId="153" xfId="34" applyNumberFormat="1" applyFont="1" applyFill="1" applyBorder="1" applyAlignment="1">
      <alignment vertical="center"/>
    </xf>
    <xf numFmtId="176" fontId="6" fillId="0" borderId="151" xfId="34" applyNumberFormat="1" applyFont="1" applyFill="1" applyBorder="1" applyAlignment="1">
      <alignment vertical="center"/>
    </xf>
    <xf numFmtId="176" fontId="6" fillId="0" borderId="232" xfId="34" applyNumberFormat="1" applyFont="1" applyFill="1" applyBorder="1" applyAlignment="1">
      <alignment vertical="center"/>
    </xf>
    <xf numFmtId="176" fontId="0" fillId="0" borderId="162" xfId="0" applyNumberFormat="1" applyFont="1" applyFill="1" applyBorder="1" applyAlignment="1">
      <alignment vertical="center"/>
    </xf>
    <xf numFmtId="0" fontId="0" fillId="25" borderId="139" xfId="0" applyFill="1" applyBorder="1" applyAlignment="1">
      <alignment horizontal="center" vertical="center" shrinkToFit="1"/>
    </xf>
    <xf numFmtId="0" fontId="0" fillId="25" borderId="233" xfId="0" applyFill="1" applyBorder="1" applyAlignment="1">
      <alignment horizontal="center" vertical="center" shrinkToFit="1"/>
    </xf>
    <xf numFmtId="0" fontId="0" fillId="25" borderId="140" xfId="0" applyFill="1" applyBorder="1" applyAlignment="1">
      <alignment horizontal="center" vertical="center" shrinkToFit="1"/>
    </xf>
    <xf numFmtId="0" fontId="49" fillId="25" borderId="141" xfId="0" applyFont="1" applyFill="1" applyBorder="1">
      <alignment vertical="center"/>
    </xf>
    <xf numFmtId="0" fontId="0" fillId="25" borderId="163" xfId="0" applyFill="1" applyBorder="1">
      <alignment vertical="center"/>
    </xf>
    <xf numFmtId="0" fontId="0" fillId="25" borderId="145" xfId="0" applyFill="1" applyBorder="1" applyAlignment="1">
      <alignment horizontal="center" vertical="center" shrinkToFit="1"/>
    </xf>
    <xf numFmtId="0" fontId="0" fillId="25" borderId="234" xfId="0" applyFill="1" applyBorder="1" applyAlignment="1">
      <alignment horizontal="center" vertical="center" shrinkToFit="1"/>
    </xf>
    <xf numFmtId="0" fontId="0" fillId="25" borderId="24" xfId="0" applyFill="1" applyBorder="1" applyAlignment="1">
      <alignment horizontal="center" vertical="center" shrinkToFit="1"/>
    </xf>
    <xf numFmtId="0" fontId="49" fillId="25" borderId="0" xfId="0" applyFont="1" applyFill="1" applyBorder="1" applyAlignment="1">
      <alignment horizontal="distributed" vertical="center" wrapText="1" indent="1"/>
    </xf>
    <xf numFmtId="0" fontId="24" fillId="25" borderId="0" xfId="0" applyFont="1" applyFill="1" applyBorder="1" applyAlignment="1">
      <alignment horizontal="distributed" vertical="center" wrapText="1"/>
    </xf>
    <xf numFmtId="0" fontId="24" fillId="25" borderId="235" xfId="0" applyFont="1" applyFill="1" applyBorder="1" applyAlignment="1">
      <alignment horizontal="distributed" vertical="center" wrapText="1"/>
    </xf>
    <xf numFmtId="0" fontId="24" fillId="25" borderId="55" xfId="0" applyFont="1" applyFill="1" applyBorder="1" applyAlignment="1">
      <alignment horizontal="center" vertical="center"/>
    </xf>
    <xf numFmtId="0" fontId="0" fillId="25" borderId="148" xfId="0" applyFill="1" applyBorder="1" applyAlignment="1">
      <alignment horizontal="center" vertical="center" shrinkToFit="1"/>
    </xf>
    <xf numFmtId="0" fontId="0" fillId="25" borderId="236" xfId="0" applyFill="1" applyBorder="1" applyAlignment="1">
      <alignment horizontal="center" vertical="center" shrinkToFit="1"/>
    </xf>
    <xf numFmtId="0" fontId="0" fillId="25" borderId="27" xfId="0" applyFill="1" applyBorder="1" applyAlignment="1">
      <alignment horizontal="center" vertical="center" shrinkToFit="1"/>
    </xf>
    <xf numFmtId="0" fontId="49" fillId="25" borderId="149" xfId="0" applyFont="1" applyFill="1" applyBorder="1" applyAlignment="1">
      <alignment horizontal="distributed" vertical="center" wrapText="1" indent="1"/>
    </xf>
    <xf numFmtId="0" fontId="39" fillId="25" borderId="149" xfId="0" applyFont="1" applyFill="1" applyBorder="1" applyAlignment="1">
      <alignment horizontal="distributed" vertical="center" wrapText="1"/>
    </xf>
    <xf numFmtId="0" fontId="39" fillId="25" borderId="28" xfId="0" applyFont="1" applyFill="1" applyBorder="1" applyAlignment="1">
      <alignment horizontal="distributed" vertical="center" wrapText="1"/>
    </xf>
    <xf numFmtId="0" fontId="39" fillId="25" borderId="237" xfId="0" applyFont="1" applyFill="1" applyBorder="1" applyAlignment="1">
      <alignment horizontal="distributed" vertical="center" wrapText="1"/>
    </xf>
    <xf numFmtId="0" fontId="39" fillId="25" borderId="74" xfId="0" applyFont="1" applyFill="1" applyBorder="1" applyAlignment="1">
      <alignment horizontal="center" vertical="center"/>
    </xf>
    <xf numFmtId="0" fontId="54" fillId="0" borderId="0" xfId="0" applyFont="1">
      <alignment vertical="center"/>
    </xf>
    <xf numFmtId="0" fontId="24" fillId="25" borderId="238" xfId="0" applyFont="1" applyFill="1" applyBorder="1" applyAlignment="1">
      <alignment horizontal="center" shrinkToFit="1"/>
    </xf>
    <xf numFmtId="0" fontId="24" fillId="25" borderId="110" xfId="0" applyFont="1" applyFill="1" applyBorder="1" applyAlignment="1">
      <alignment horizontal="center" shrinkToFit="1"/>
    </xf>
    <xf numFmtId="0" fontId="24" fillId="25" borderId="160" xfId="0" applyFont="1" applyFill="1" applyBorder="1" applyAlignment="1">
      <alignment horizontal="center" vertical="top" wrapText="1"/>
    </xf>
    <xf numFmtId="0" fontId="49" fillId="0" borderId="0" xfId="0" applyFont="1" applyFill="1" applyBorder="1" applyAlignment="1">
      <alignment horizontal="right" wrapText="1"/>
    </xf>
    <xf numFmtId="181" fontId="6" fillId="0" borderId="0" xfId="34" applyNumberFormat="1" applyFont="1" applyFill="1" applyBorder="1">
      <alignment vertical="center"/>
    </xf>
    <xf numFmtId="181" fontId="6" fillId="0" borderId="25" xfId="34" applyNumberFormat="1" applyFont="1" applyFill="1" applyBorder="1">
      <alignment vertical="center"/>
    </xf>
    <xf numFmtId="181" fontId="0" fillId="0" borderId="235" xfId="0" applyNumberFormat="1" applyFont="1" applyFill="1" applyBorder="1">
      <alignment vertical="center"/>
    </xf>
    <xf numFmtId="181" fontId="0" fillId="0" borderId="51" xfId="0" applyNumberFormat="1" applyFont="1" applyFill="1" applyBorder="1">
      <alignment vertical="center"/>
    </xf>
    <xf numFmtId="0" fontId="24" fillId="0" borderId="0" xfId="0" applyFont="1" applyFill="1" applyBorder="1" applyAlignment="1">
      <alignment vertical="center"/>
    </xf>
    <xf numFmtId="0" fontId="24" fillId="25" borderId="158" xfId="0" applyFont="1" applyFill="1" applyBorder="1" applyAlignment="1">
      <alignment horizontal="center" shrinkToFit="1"/>
    </xf>
    <xf numFmtId="0" fontId="24" fillId="25" borderId="50" xfId="0" applyFont="1" applyFill="1" applyBorder="1" applyAlignment="1">
      <alignment horizontal="center" shrinkToFit="1"/>
    </xf>
    <xf numFmtId="0" fontId="0" fillId="25" borderId="35" xfId="0" applyFont="1" applyFill="1" applyBorder="1" applyAlignment="1">
      <alignment vertical="center" wrapText="1"/>
    </xf>
    <xf numFmtId="0" fontId="49" fillId="0" borderId="50" xfId="0" applyFont="1" applyFill="1" applyBorder="1" applyAlignment="1">
      <alignment horizontal="right" wrapText="1"/>
    </xf>
    <xf numFmtId="181" fontId="6" fillId="0" borderId="50" xfId="34" applyNumberFormat="1" applyFont="1" applyFill="1" applyBorder="1">
      <alignment vertical="center"/>
    </xf>
    <xf numFmtId="181" fontId="6" fillId="0" borderId="223" xfId="34" applyNumberFormat="1" applyFont="1" applyFill="1" applyBorder="1">
      <alignment vertical="center"/>
    </xf>
    <xf numFmtId="0" fontId="24" fillId="25" borderId="158" xfId="0" applyFont="1" applyFill="1" applyBorder="1" applyAlignment="1">
      <alignment horizontal="center" wrapText="1"/>
    </xf>
    <xf numFmtId="0" fontId="24" fillId="25" borderId="50" xfId="0" applyFont="1" applyFill="1" applyBorder="1" applyAlignment="1">
      <alignment horizontal="center" wrapText="1"/>
    </xf>
    <xf numFmtId="0" fontId="24" fillId="25" borderId="75" xfId="0" applyFont="1" applyFill="1" applyBorder="1" applyAlignment="1">
      <alignment horizontal="center" shrinkToFit="1"/>
    </xf>
    <xf numFmtId="0" fontId="24" fillId="25" borderId="239" xfId="0" applyFont="1" applyFill="1" applyBorder="1" applyAlignment="1">
      <alignment horizontal="center" shrinkToFit="1"/>
    </xf>
    <xf numFmtId="0" fontId="24" fillId="25" borderId="35" xfId="0" applyFont="1" applyFill="1" applyBorder="1" applyAlignment="1">
      <alignment horizontal="center" vertical="top" wrapText="1"/>
    </xf>
    <xf numFmtId="0" fontId="24" fillId="25" borderId="158" xfId="0" applyFont="1" applyFill="1" applyBorder="1" applyAlignment="1">
      <alignment horizontal="center" vertical="center" wrapText="1" shrinkToFit="1"/>
    </xf>
    <xf numFmtId="0" fontId="24" fillId="25" borderId="50" xfId="0" applyFont="1" applyFill="1" applyBorder="1" applyAlignment="1">
      <alignment horizontal="center" vertical="center" shrinkToFit="1"/>
    </xf>
    <xf numFmtId="0" fontId="24" fillId="25" borderId="35" xfId="0" applyFont="1" applyFill="1" applyBorder="1" applyAlignment="1">
      <alignment horizontal="center" vertical="center" shrinkToFit="1"/>
    </xf>
    <xf numFmtId="184" fontId="0" fillId="0" borderId="50" xfId="0" applyNumberFormat="1" applyFont="1" applyFill="1" applyBorder="1">
      <alignment vertical="center"/>
    </xf>
    <xf numFmtId="184" fontId="0" fillId="0" borderId="29" xfId="0" applyNumberFormat="1" applyFont="1" applyFill="1" applyBorder="1">
      <alignment vertical="center"/>
    </xf>
    <xf numFmtId="184" fontId="0" fillId="0" borderId="223" xfId="0" applyNumberFormat="1" applyFont="1" applyFill="1" applyBorder="1">
      <alignment vertical="center"/>
    </xf>
    <xf numFmtId="184" fontId="0" fillId="0" borderId="51" xfId="0" applyNumberFormat="1" applyFont="1" applyFill="1" applyBorder="1">
      <alignment vertical="center"/>
    </xf>
    <xf numFmtId="0" fontId="24" fillId="25" borderId="75" xfId="0" applyFont="1" applyFill="1" applyBorder="1" applyAlignment="1">
      <alignment horizontal="center" vertical="center" wrapText="1"/>
    </xf>
    <xf numFmtId="0" fontId="24" fillId="25" borderId="53" xfId="0" applyFont="1" applyFill="1" applyBorder="1" applyAlignment="1">
      <alignment horizontal="center" vertical="center" wrapText="1"/>
    </xf>
    <xf numFmtId="0" fontId="24" fillId="25" borderId="56" xfId="0" applyFont="1" applyFill="1" applyBorder="1" applyAlignment="1">
      <alignment horizontal="center" vertical="center" wrapText="1"/>
    </xf>
    <xf numFmtId="0" fontId="24" fillId="25" borderId="240" xfId="0" applyFont="1" applyFill="1" applyBorder="1" applyAlignment="1">
      <alignment horizontal="center" vertical="center" shrinkToFit="1"/>
    </xf>
    <xf numFmtId="0" fontId="24" fillId="25" borderId="116" xfId="0" applyFont="1" applyFill="1" applyBorder="1" applyAlignment="1">
      <alignment horizontal="center" vertical="center" shrinkToFit="1"/>
    </xf>
    <xf numFmtId="0" fontId="49" fillId="0" borderId="34" xfId="0" applyFont="1" applyFill="1" applyBorder="1" applyAlignment="1">
      <alignment horizontal="right" wrapText="1"/>
    </xf>
    <xf numFmtId="0" fontId="24" fillId="25" borderId="133" xfId="0" applyFont="1" applyFill="1" applyBorder="1" applyAlignment="1">
      <alignment horizontal="center" vertical="center" shrinkToFit="1"/>
    </xf>
    <xf numFmtId="0" fontId="24" fillId="25" borderId="135" xfId="0" applyFont="1" applyFill="1" applyBorder="1" applyAlignment="1">
      <alignment horizontal="center" vertical="center" shrinkToFit="1"/>
    </xf>
    <xf numFmtId="0" fontId="49" fillId="0" borderId="241" xfId="0" applyFont="1" applyFill="1" applyBorder="1" applyAlignment="1">
      <alignment horizontal="right" wrapText="1"/>
    </xf>
    <xf numFmtId="184" fontId="0" fillId="0" borderId="241" xfId="0" applyNumberFormat="1" applyFont="1" applyFill="1" applyBorder="1">
      <alignment vertical="center"/>
    </xf>
    <xf numFmtId="184" fontId="0" fillId="0" borderId="99" xfId="0" applyNumberFormat="1" applyFont="1" applyFill="1" applyBorder="1">
      <alignment vertical="center"/>
    </xf>
    <xf numFmtId="184" fontId="0" fillId="0" borderId="242" xfId="0" applyNumberFormat="1" applyFont="1" applyFill="1" applyBorder="1">
      <alignment vertical="center"/>
    </xf>
    <xf numFmtId="184" fontId="0" fillId="0" borderId="102" xfId="0" applyNumberFormat="1" applyFont="1" applyFill="1" applyBorder="1">
      <alignment vertical="center"/>
    </xf>
    <xf numFmtId="0" fontId="0" fillId="25" borderId="139" xfId="0" applyFont="1" applyFill="1" applyBorder="1" applyAlignment="1">
      <alignment horizontal="left" vertical="center" wrapText="1"/>
    </xf>
    <xf numFmtId="0" fontId="0" fillId="25" borderId="140" xfId="0" applyFont="1" applyFill="1" applyBorder="1" applyAlignment="1">
      <alignment horizontal="left" vertical="center"/>
    </xf>
    <xf numFmtId="0" fontId="24" fillId="25" borderId="163" xfId="0" applyFont="1" applyFill="1" applyBorder="1" applyAlignment="1">
      <alignment horizontal="distributed" vertical="center" indent="1"/>
    </xf>
    <xf numFmtId="0" fontId="24" fillId="25" borderId="103" xfId="0" applyFont="1" applyFill="1" applyBorder="1" applyAlignment="1">
      <alignment horizontal="distributed" vertical="center" indent="1"/>
    </xf>
    <xf numFmtId="0" fontId="24" fillId="25" borderId="103" xfId="0" applyFont="1" applyFill="1" applyBorder="1" applyAlignment="1">
      <alignment horizontal="distributed" vertical="center" wrapText="1" indent="1"/>
    </xf>
    <xf numFmtId="0" fontId="24" fillId="25" borderId="218" xfId="0" applyFont="1" applyFill="1" applyBorder="1" applyAlignment="1">
      <alignment horizontal="distributed" vertical="center" indent="1"/>
    </xf>
    <xf numFmtId="0" fontId="24" fillId="25" borderId="243" xfId="0" applyFont="1" applyFill="1" applyBorder="1" applyAlignment="1">
      <alignment horizontal="center" vertical="center"/>
    </xf>
    <xf numFmtId="0" fontId="0" fillId="25" borderId="148" xfId="0" applyFont="1" applyFill="1" applyBorder="1" applyAlignment="1">
      <alignment horizontal="left" vertical="center"/>
    </xf>
    <xf numFmtId="0" fontId="0" fillId="25" borderId="27" xfId="0" applyFont="1" applyFill="1" applyBorder="1" applyAlignment="1">
      <alignment horizontal="left" vertical="center"/>
    </xf>
    <xf numFmtId="0" fontId="24" fillId="25" borderId="33" xfId="0" applyFont="1" applyFill="1" applyBorder="1" applyAlignment="1">
      <alignment horizontal="distributed" vertical="center" indent="1"/>
    </xf>
    <xf numFmtId="0" fontId="24" fillId="25" borderId="28" xfId="0" applyFont="1" applyFill="1" applyBorder="1" applyAlignment="1">
      <alignment horizontal="distributed" vertical="center" indent="1"/>
    </xf>
    <xf numFmtId="0" fontId="24" fillId="25" borderId="28" xfId="0" applyFont="1" applyFill="1" applyBorder="1" applyAlignment="1">
      <alignment horizontal="distributed" vertical="center" wrapText="1" indent="1"/>
    </xf>
    <xf numFmtId="0" fontId="24" fillId="25" borderId="221" xfId="0" applyFont="1" applyFill="1" applyBorder="1" applyAlignment="1">
      <alignment horizontal="distributed" vertical="center" indent="1"/>
    </xf>
    <xf numFmtId="0" fontId="24" fillId="25" borderId="222" xfId="0" applyFont="1" applyFill="1" applyBorder="1" applyAlignment="1">
      <alignment horizontal="center" vertical="center"/>
    </xf>
    <xf numFmtId="0" fontId="0" fillId="25" borderId="238" xfId="0" applyFont="1" applyFill="1" applyBorder="1" applyAlignment="1">
      <alignment horizontal="center" vertical="center"/>
    </xf>
    <xf numFmtId="0" fontId="24" fillId="25" borderId="244" xfId="0" applyFont="1" applyFill="1" applyBorder="1" applyAlignment="1">
      <alignment horizontal="center" vertical="center"/>
    </xf>
    <xf numFmtId="0" fontId="49" fillId="0" borderId="0" xfId="0" applyFont="1" applyFill="1" applyBorder="1" applyAlignment="1">
      <alignment horizontal="right"/>
    </xf>
    <xf numFmtId="181" fontId="6" fillId="0" borderId="184" xfId="34" applyNumberFormat="1" applyFont="1" applyBorder="1" applyAlignment="1">
      <alignment vertical="center"/>
    </xf>
    <xf numFmtId="181" fontId="6" fillId="0" borderId="113" xfId="34" applyNumberFormat="1" applyFont="1" applyBorder="1" applyAlignment="1">
      <alignment vertical="center"/>
    </xf>
    <xf numFmtId="181" fontId="6" fillId="0" borderId="113" xfId="34" applyNumberFormat="1" applyFont="1" applyBorder="1" applyAlignment="1">
      <alignment horizontal="right" vertical="center"/>
    </xf>
    <xf numFmtId="181" fontId="6" fillId="0" borderId="245" xfId="34" applyNumberFormat="1" applyFont="1" applyBorder="1" applyAlignment="1">
      <alignment vertical="center"/>
    </xf>
    <xf numFmtId="181" fontId="0" fillId="0" borderId="246" xfId="0" applyNumberFormat="1" applyFont="1" applyBorder="1" applyAlignment="1">
      <alignment vertical="center"/>
    </xf>
    <xf numFmtId="0" fontId="24" fillId="25" borderId="176" xfId="0" applyFont="1" applyFill="1" applyBorder="1" applyAlignment="1">
      <alignment horizontal="center" vertical="center"/>
    </xf>
    <xf numFmtId="0" fontId="49" fillId="0" borderId="179" xfId="0" applyFont="1" applyFill="1" applyBorder="1" applyAlignment="1">
      <alignment horizontal="right"/>
    </xf>
    <xf numFmtId="181" fontId="6" fillId="0" borderId="179" xfId="34" applyNumberFormat="1" applyFont="1" applyBorder="1" applyAlignment="1">
      <alignment vertical="center"/>
    </xf>
    <xf numFmtId="181" fontId="6" fillId="0" borderId="93" xfId="34" applyNumberFormat="1" applyFont="1" applyBorder="1" applyAlignment="1">
      <alignment vertical="center"/>
    </xf>
    <xf numFmtId="181" fontId="6" fillId="0" borderId="93" xfId="34" applyNumberFormat="1" applyFont="1" applyBorder="1" applyAlignment="1">
      <alignment horizontal="right" vertical="center"/>
    </xf>
    <xf numFmtId="181" fontId="6" fillId="0" borderId="247" xfId="34" applyNumberFormat="1" applyFont="1" applyBorder="1" applyAlignment="1">
      <alignment vertical="center"/>
    </xf>
    <xf numFmtId="181" fontId="6" fillId="0" borderId="97" xfId="34" applyNumberFormat="1" applyFont="1" applyBorder="1" applyAlignment="1">
      <alignment vertical="center"/>
    </xf>
    <xf numFmtId="0" fontId="39" fillId="0" borderId="0" xfId="0" applyFont="1" applyAlignment="1">
      <alignment vertical="center" wrapText="1"/>
    </xf>
    <xf numFmtId="0" fontId="24" fillId="25" borderId="41" xfId="0" applyFont="1" applyFill="1" applyBorder="1" applyAlignment="1">
      <alignment horizontal="center" vertical="center"/>
    </xf>
    <xf numFmtId="181" fontId="0" fillId="0" borderId="0" xfId="0" applyNumberFormat="1" applyFont="1" applyBorder="1" applyAlignment="1">
      <alignment vertical="center"/>
    </xf>
    <xf numFmtId="181" fontId="0" fillId="0" borderId="25" xfId="0" applyNumberFormat="1" applyFont="1" applyBorder="1" applyAlignment="1">
      <alignment vertical="center"/>
    </xf>
    <xf numFmtId="181" fontId="6" fillId="0" borderId="28" xfId="34" applyNumberFormat="1" applyFont="1" applyBorder="1" applyAlignment="1">
      <alignment horizontal="right" vertical="center"/>
    </xf>
    <xf numFmtId="181" fontId="0" fillId="0" borderId="235" xfId="0" applyNumberFormat="1" applyFont="1" applyBorder="1" applyAlignment="1">
      <alignment vertical="center"/>
    </xf>
    <xf numFmtId="181" fontId="6" fillId="0" borderId="55" xfId="34" applyNumberFormat="1" applyFont="1" applyBorder="1" applyAlignment="1">
      <alignment vertical="center"/>
    </xf>
    <xf numFmtId="0" fontId="0" fillId="25" borderId="76" xfId="0" applyFont="1" applyFill="1" applyBorder="1" applyAlignment="1">
      <alignment horizontal="center" vertical="center"/>
    </xf>
    <xf numFmtId="0" fontId="24" fillId="25" borderId="248" xfId="0" applyFont="1" applyFill="1" applyBorder="1" applyAlignment="1">
      <alignment horizontal="center" vertical="center"/>
    </xf>
    <xf numFmtId="0" fontId="49" fillId="0" borderId="10" xfId="0" applyFont="1" applyFill="1" applyBorder="1" applyAlignment="1">
      <alignment horizontal="right"/>
    </xf>
    <xf numFmtId="181" fontId="6" fillId="0" borderId="173" xfId="34" applyNumberFormat="1" applyFont="1" applyFill="1" applyBorder="1" applyAlignment="1">
      <alignment vertical="center"/>
    </xf>
    <xf numFmtId="181" fontId="6" fillId="0" borderId="249" xfId="34" applyNumberFormat="1" applyFont="1" applyFill="1" applyBorder="1" applyAlignment="1">
      <alignment vertical="center"/>
    </xf>
    <xf numFmtId="181" fontId="6" fillId="0" borderId="250" xfId="34" applyNumberFormat="1" applyFont="1" applyFill="1" applyBorder="1" applyAlignment="1">
      <alignment vertical="center"/>
    </xf>
    <xf numFmtId="181" fontId="0" fillId="0" borderId="251" xfId="0" applyNumberFormat="1" applyFont="1" applyBorder="1" applyAlignment="1">
      <alignment vertical="center"/>
    </xf>
    <xf numFmtId="0" fontId="0" fillId="25" borderId="252" xfId="0" applyFont="1" applyFill="1" applyBorder="1" applyAlignment="1">
      <alignment horizontal="center" vertical="center"/>
    </xf>
    <xf numFmtId="0" fontId="49" fillId="0" borderId="149" xfId="0" applyFont="1" applyFill="1" applyBorder="1" applyAlignment="1">
      <alignment horizontal="right"/>
    </xf>
    <xf numFmtId="181" fontId="0" fillId="0" borderId="149" xfId="0" applyNumberFormat="1" applyFont="1" applyFill="1" applyBorder="1" applyAlignment="1">
      <alignment vertical="center"/>
    </xf>
    <xf numFmtId="181" fontId="0" fillId="0" borderId="28" xfId="0" applyNumberFormat="1" applyFont="1" applyFill="1" applyBorder="1" applyAlignment="1">
      <alignment vertical="center"/>
    </xf>
    <xf numFmtId="181" fontId="0" fillId="0" borderId="237" xfId="0" applyNumberFormat="1" applyFont="1" applyFill="1" applyBorder="1" applyAlignment="1">
      <alignment vertical="center"/>
    </xf>
    <xf numFmtId="181" fontId="6" fillId="0" borderId="74" xfId="34" applyNumberFormat="1" applyFont="1" applyBorder="1" applyAlignment="1">
      <alignment vertical="center"/>
    </xf>
    <xf numFmtId="0" fontId="0" fillId="25" borderId="78" xfId="0" applyFont="1" applyFill="1" applyBorder="1" applyAlignment="1">
      <alignment horizontal="center" vertical="center"/>
    </xf>
    <xf numFmtId="0" fontId="24" fillId="25" borderId="212" xfId="0" applyFont="1" applyFill="1" applyBorder="1" applyAlignment="1">
      <alignment horizontal="center" vertical="center"/>
    </xf>
    <xf numFmtId="0" fontId="49" fillId="0" borderId="241" xfId="0" applyFont="1" applyFill="1" applyBorder="1" applyAlignment="1">
      <alignment horizontal="right"/>
    </xf>
    <xf numFmtId="181" fontId="0" fillId="0" borderId="241" xfId="0" applyNumberFormat="1" applyFont="1" applyFill="1" applyBorder="1" applyAlignment="1">
      <alignment vertical="center"/>
    </xf>
    <xf numFmtId="181" fontId="0" fillId="0" borderId="99" xfId="0" applyNumberFormat="1" applyFont="1" applyFill="1" applyBorder="1" applyAlignment="1">
      <alignment vertical="center"/>
    </xf>
    <xf numFmtId="181" fontId="0" fillId="0" borderId="242" xfId="0" applyNumberFormat="1" applyFont="1" applyFill="1" applyBorder="1" applyAlignment="1">
      <alignment vertical="center"/>
    </xf>
    <xf numFmtId="181" fontId="6" fillId="0" borderId="102" xfId="34" applyNumberFormat="1" applyFont="1" applyBorder="1" applyAlignment="1">
      <alignment vertical="center"/>
    </xf>
    <xf numFmtId="0" fontId="0" fillId="25" borderId="189" xfId="0" applyFill="1" applyBorder="1" applyAlignment="1">
      <alignment horizontal="center" vertical="center"/>
    </xf>
    <xf numFmtId="0" fontId="0" fillId="25" borderId="141" xfId="0" applyFont="1" applyFill="1" applyBorder="1" applyAlignment="1">
      <alignment horizontal="distributed" vertical="center" indent="1"/>
    </xf>
    <xf numFmtId="0" fontId="0" fillId="25" borderId="163" xfId="0" applyFont="1" applyFill="1" applyBorder="1" applyAlignment="1">
      <alignment horizontal="distributed" vertical="center" indent="1"/>
    </xf>
    <xf numFmtId="0" fontId="0" fillId="25" borderId="142" xfId="0" applyFont="1" applyFill="1" applyBorder="1" applyAlignment="1">
      <alignment horizontal="distributed" vertical="center" indent="1"/>
    </xf>
    <xf numFmtId="0" fontId="0" fillId="25" borderId="103" xfId="0" applyFont="1" applyFill="1" applyBorder="1" applyAlignment="1">
      <alignment horizontal="distributed" vertical="center" indent="1"/>
    </xf>
    <xf numFmtId="0" fontId="0" fillId="25" borderId="103" xfId="0" applyFont="1" applyFill="1" applyBorder="1" applyAlignment="1">
      <alignment horizontal="distributed" vertical="center" wrapText="1" indent="1"/>
    </xf>
    <xf numFmtId="0" fontId="0" fillId="25" borderId="141" xfId="0" applyFont="1" applyFill="1" applyBorder="1" applyAlignment="1">
      <alignment horizontal="distributed" vertical="center" wrapText="1" indent="1"/>
    </xf>
    <xf numFmtId="0" fontId="0" fillId="25" borderId="230" xfId="0" applyFont="1" applyFill="1" applyBorder="1" applyAlignment="1">
      <alignment horizontal="distributed" vertical="center" wrapText="1" indent="1"/>
    </xf>
    <xf numFmtId="0" fontId="0" fillId="25" borderId="253" xfId="0" applyFont="1" applyFill="1" applyBorder="1" applyAlignment="1">
      <alignment horizontal="center" vertical="center"/>
    </xf>
    <xf numFmtId="0" fontId="0" fillId="25" borderId="71" xfId="0" applyFont="1" applyFill="1" applyBorder="1" applyAlignment="1">
      <alignment horizontal="center" vertical="center"/>
    </xf>
    <xf numFmtId="0" fontId="28" fillId="0" borderId="0" xfId="0" applyFont="1">
      <alignment vertical="center"/>
    </xf>
    <xf numFmtId="0" fontId="0" fillId="25" borderId="141" xfId="0" applyFont="1" applyFill="1" applyBorder="1" applyAlignment="1">
      <alignment horizontal="distributed" vertical="center" indent="2"/>
    </xf>
    <xf numFmtId="0" fontId="0" fillId="25" borderId="163" xfId="0" applyFont="1" applyFill="1" applyBorder="1" applyAlignment="1">
      <alignment horizontal="distributed" vertical="center" indent="2"/>
    </xf>
    <xf numFmtId="0" fontId="0" fillId="25" borderId="230" xfId="0" applyFont="1" applyFill="1" applyBorder="1" applyAlignment="1">
      <alignment horizontal="distributed" vertical="center" indent="2"/>
    </xf>
    <xf numFmtId="0" fontId="36" fillId="25" borderId="253" xfId="0" applyFont="1" applyFill="1" applyBorder="1" applyAlignment="1">
      <alignment horizontal="center" vertical="center"/>
    </xf>
    <xf numFmtId="0" fontId="36" fillId="25" borderId="71" xfId="0" applyFont="1" applyFill="1" applyBorder="1" applyAlignment="1">
      <alignment horizontal="center" vertical="center"/>
    </xf>
    <xf numFmtId="0" fontId="39" fillId="0" borderId="0" xfId="0" applyFont="1" applyFill="1" applyBorder="1" applyAlignment="1">
      <alignment horizontal="left" vertical="center" wrapText="1"/>
    </xf>
    <xf numFmtId="0" fontId="0" fillId="25" borderId="192" xfId="0" applyFill="1" applyBorder="1" applyAlignment="1">
      <alignment horizontal="center" vertical="center"/>
    </xf>
    <xf numFmtId="0" fontId="0" fillId="25" borderId="146" xfId="0" applyFont="1" applyFill="1" applyBorder="1" applyAlignment="1">
      <alignment horizontal="distributed" vertical="center" indent="1"/>
    </xf>
    <xf numFmtId="0" fontId="0" fillId="25" borderId="160" xfId="0" applyFont="1" applyFill="1" applyBorder="1" applyAlignment="1">
      <alignment horizontal="distributed" vertical="center" indent="1"/>
    </xf>
    <xf numFmtId="0" fontId="0" fillId="25" borderId="0" xfId="0" applyFont="1" applyFill="1" applyBorder="1" applyAlignment="1">
      <alignment horizontal="distributed" vertical="center" indent="1"/>
    </xf>
    <xf numFmtId="0" fontId="0" fillId="25" borderId="25" xfId="0" applyFont="1" applyFill="1" applyBorder="1" applyAlignment="1">
      <alignment horizontal="distributed" vertical="center" indent="1"/>
    </xf>
    <xf numFmtId="0" fontId="0" fillId="25" borderId="25" xfId="0" applyFont="1" applyFill="1" applyBorder="1" applyAlignment="1">
      <alignment horizontal="distributed" vertical="center" wrapText="1" indent="1"/>
    </xf>
    <xf numFmtId="0" fontId="0" fillId="25" borderId="146" xfId="0" applyFont="1" applyFill="1" applyBorder="1" applyAlignment="1">
      <alignment horizontal="distributed" vertical="center" wrapText="1" indent="1"/>
    </xf>
    <xf numFmtId="0" fontId="0" fillId="25" borderId="235" xfId="0" applyFont="1" applyFill="1" applyBorder="1" applyAlignment="1">
      <alignment horizontal="distributed" vertical="center" wrapText="1" indent="1"/>
    </xf>
    <xf numFmtId="0" fontId="0" fillId="25" borderId="254" xfId="0" applyFont="1" applyFill="1" applyBorder="1" applyAlignment="1">
      <alignment horizontal="center" vertical="center"/>
    </xf>
    <xf numFmtId="0" fontId="0" fillId="25" borderId="55" xfId="0" applyFont="1" applyFill="1" applyBorder="1" applyAlignment="1">
      <alignment horizontal="center" vertical="center"/>
    </xf>
    <xf numFmtId="0" fontId="24" fillId="0" borderId="0" xfId="0" applyFont="1" applyAlignment="1">
      <alignment vertical="center" shrinkToFit="1"/>
    </xf>
    <xf numFmtId="0" fontId="0" fillId="25" borderId="146" xfId="0" applyFont="1" applyFill="1" applyBorder="1" applyAlignment="1">
      <alignment horizontal="distributed" vertical="center" indent="2"/>
    </xf>
    <xf numFmtId="0" fontId="0" fillId="25" borderId="160" xfId="0" applyFont="1" applyFill="1" applyBorder="1" applyAlignment="1">
      <alignment horizontal="distributed" vertical="center" indent="2"/>
    </xf>
    <xf numFmtId="0" fontId="0" fillId="25" borderId="235" xfId="0" applyFont="1" applyFill="1" applyBorder="1" applyAlignment="1">
      <alignment horizontal="distributed" vertical="center" indent="2"/>
    </xf>
    <xf numFmtId="0" fontId="36" fillId="25" borderId="254" xfId="0" applyFont="1" applyFill="1" applyBorder="1" applyAlignment="1">
      <alignment horizontal="center" vertical="center"/>
    </xf>
    <xf numFmtId="0" fontId="36" fillId="25" borderId="55" xfId="0" applyFont="1" applyFill="1" applyBorder="1" applyAlignment="1">
      <alignment horizontal="center" vertical="center"/>
    </xf>
    <xf numFmtId="0" fontId="0" fillId="25" borderId="202" xfId="0" applyFill="1" applyBorder="1" applyAlignment="1">
      <alignment horizontal="center" vertical="center"/>
    </xf>
    <xf numFmtId="0" fontId="49" fillId="25" borderId="32" xfId="0" applyFont="1" applyFill="1" applyBorder="1" applyAlignment="1">
      <alignment horizontal="center"/>
    </xf>
    <xf numFmtId="0" fontId="49" fillId="25" borderId="33" xfId="0" applyFont="1" applyFill="1" applyBorder="1" applyAlignment="1">
      <alignment horizontal="right" vertical="top"/>
    </xf>
    <xf numFmtId="0" fontId="49" fillId="25" borderId="208" xfId="0" applyFont="1" applyFill="1" applyBorder="1" applyAlignment="1">
      <alignment horizontal="center"/>
    </xf>
    <xf numFmtId="0" fontId="49" fillId="25" borderId="149" xfId="0" applyFont="1" applyFill="1" applyBorder="1" applyAlignment="1">
      <alignment vertical="top"/>
    </xf>
    <xf numFmtId="0" fontId="49" fillId="25" borderId="33" xfId="0" applyFont="1" applyFill="1" applyBorder="1" applyAlignment="1">
      <alignment horizontal="center"/>
    </xf>
    <xf numFmtId="0" fontId="49" fillId="25" borderId="149" xfId="0" applyFont="1" applyFill="1" applyBorder="1" applyAlignment="1">
      <alignment horizontal="center"/>
    </xf>
    <xf numFmtId="0" fontId="49" fillId="25" borderId="237" xfId="0" applyFont="1" applyFill="1" applyBorder="1" applyAlignment="1">
      <alignment horizontal="center" vertical="top"/>
    </xf>
    <xf numFmtId="0" fontId="49" fillId="25" borderId="74" xfId="0" applyFont="1" applyFill="1" applyBorder="1" applyAlignment="1">
      <alignment vertical="center"/>
    </xf>
    <xf numFmtId="0" fontId="49" fillId="25" borderId="237" xfId="0" applyFont="1" applyFill="1" applyBorder="1" applyAlignment="1">
      <alignment horizontal="center"/>
    </xf>
    <xf numFmtId="0" fontId="49" fillId="25" borderId="255" xfId="0" applyFont="1" applyFill="1" applyBorder="1" applyAlignment="1">
      <alignment horizontal="center"/>
    </xf>
    <xf numFmtId="0" fontId="49" fillId="25" borderId="74" xfId="0" applyFont="1" applyFill="1" applyBorder="1" applyAlignment="1">
      <alignment horizontal="center"/>
    </xf>
    <xf numFmtId="0" fontId="24" fillId="0" borderId="0" xfId="0" applyFont="1" applyFill="1" applyBorder="1" applyAlignment="1">
      <alignment horizontal="left" vertical="center" wrapText="1"/>
    </xf>
    <xf numFmtId="176" fontId="29" fillId="0" borderId="34" xfId="34" applyNumberFormat="1" applyFont="1" applyBorder="1" applyAlignment="1">
      <alignment horizontal="right" vertical="center" indent="1"/>
    </xf>
    <xf numFmtId="176" fontId="29" fillId="0" borderId="35" xfId="34" applyNumberFormat="1" applyFont="1" applyBorder="1" applyAlignment="1">
      <alignment horizontal="right" vertical="center" indent="1"/>
    </xf>
    <xf numFmtId="176" fontId="29" fillId="0" borderId="205" xfId="34" applyNumberFormat="1" applyFont="1" applyBorder="1" applyAlignment="1">
      <alignment horizontal="right" vertical="center" indent="1"/>
    </xf>
    <xf numFmtId="176" fontId="29" fillId="0" borderId="10" xfId="34" applyNumberFormat="1" applyFont="1" applyBorder="1" applyAlignment="1">
      <alignment horizontal="right" vertical="center" indent="1"/>
    </xf>
    <xf numFmtId="176" fontId="29" fillId="0" borderId="22" xfId="34" applyNumberFormat="1" applyFont="1" applyBorder="1" applyAlignment="1">
      <alignment horizontal="right" vertical="center" indent="1"/>
    </xf>
    <xf numFmtId="176" fontId="29" fillId="0" borderId="231" xfId="34" applyNumberFormat="1" applyFont="1" applyBorder="1" applyAlignment="1">
      <alignment horizontal="right" vertical="center" indent="1"/>
    </xf>
    <xf numFmtId="176" fontId="29" fillId="0" borderId="61" xfId="34" applyNumberFormat="1" applyFont="1" applyBorder="1" applyAlignment="1">
      <alignment horizontal="right" vertical="center" indent="1"/>
    </xf>
    <xf numFmtId="0" fontId="0" fillId="25" borderId="57" xfId="0" applyFont="1" applyFill="1" applyBorder="1" applyAlignment="1">
      <alignment horizontal="center" vertical="center" wrapText="1"/>
    </xf>
    <xf numFmtId="181" fontId="29" fillId="0" borderId="34" xfId="0" applyNumberFormat="1" applyFont="1" applyFill="1" applyBorder="1" applyAlignment="1">
      <alignment horizontal="right" vertical="center" indent="1"/>
    </xf>
    <xf numFmtId="181" fontId="29" fillId="0" borderId="35" xfId="0" applyNumberFormat="1" applyFont="1" applyFill="1" applyBorder="1" applyAlignment="1">
      <alignment horizontal="right" vertical="center" indent="1"/>
    </xf>
    <xf numFmtId="181" fontId="29" fillId="0" borderId="223" xfId="34" applyNumberFormat="1" applyFont="1" applyFill="1" applyBorder="1" applyAlignment="1">
      <alignment horizontal="right" vertical="center" indent="1"/>
    </xf>
    <xf numFmtId="181" fontId="29" fillId="0" borderId="256" xfId="34" applyNumberFormat="1" applyFont="1" applyFill="1" applyBorder="1" applyAlignment="1">
      <alignment horizontal="right" vertical="center" indent="1"/>
    </xf>
    <xf numFmtId="181" fontId="29" fillId="0" borderId="51" xfId="34" applyNumberFormat="1" applyFont="1" applyFill="1" applyBorder="1" applyAlignment="1">
      <alignment horizontal="right" vertical="center" indent="1"/>
    </xf>
    <xf numFmtId="176" fontId="29" fillId="0" borderId="239" xfId="34" applyNumberFormat="1" applyFont="1" applyFill="1" applyBorder="1" applyAlignment="1">
      <alignment horizontal="right" vertical="center" indent="1"/>
    </xf>
    <xf numFmtId="176" fontId="29" fillId="0" borderId="50" xfId="34" applyNumberFormat="1" applyFont="1" applyFill="1" applyBorder="1" applyAlignment="1">
      <alignment horizontal="right" vertical="center" indent="1"/>
    </xf>
    <xf numFmtId="176" fontId="29" fillId="0" borderId="29" xfId="34" applyNumberFormat="1" applyFont="1" applyFill="1" applyBorder="1" applyAlignment="1">
      <alignment horizontal="right" vertical="center" indent="1"/>
    </xf>
    <xf numFmtId="176" fontId="29" fillId="0" borderId="223" xfId="34" applyNumberFormat="1" applyFont="1" applyFill="1" applyBorder="1" applyAlignment="1">
      <alignment horizontal="right" vertical="center" indent="1"/>
    </xf>
    <xf numFmtId="176" fontId="29" fillId="0" borderId="51" xfId="34" applyNumberFormat="1" applyFont="1" applyFill="1" applyBorder="1" applyAlignment="1">
      <alignment horizontal="right" vertical="center" indent="1"/>
    </xf>
    <xf numFmtId="38" fontId="0" fillId="0" borderId="0" xfId="0" applyNumberFormat="1" applyBorder="1">
      <alignment vertical="center"/>
    </xf>
    <xf numFmtId="0" fontId="0" fillId="25" borderId="39" xfId="0" applyFont="1" applyFill="1" applyBorder="1" applyAlignment="1">
      <alignment horizontal="center" vertical="center" wrapText="1"/>
    </xf>
    <xf numFmtId="0" fontId="0" fillId="25" borderId="161" xfId="0" applyFont="1" applyFill="1" applyBorder="1" applyAlignment="1">
      <alignment horizontal="center" vertical="center"/>
    </xf>
    <xf numFmtId="176" fontId="29" fillId="0" borderId="152" xfId="34" applyNumberFormat="1" applyFont="1" applyFill="1" applyBorder="1" applyAlignment="1">
      <alignment horizontal="right" vertical="center" indent="1"/>
    </xf>
    <xf numFmtId="176" fontId="29" fillId="0" borderId="154" xfId="34" applyNumberFormat="1" applyFont="1" applyFill="1" applyBorder="1" applyAlignment="1">
      <alignment horizontal="right" vertical="center" indent="1"/>
    </xf>
    <xf numFmtId="176" fontId="29" fillId="0" borderId="257" xfId="34" applyNumberFormat="1" applyFont="1" applyFill="1" applyBorder="1" applyAlignment="1">
      <alignment horizontal="right" vertical="center" indent="1"/>
    </xf>
    <xf numFmtId="176" fontId="29" fillId="0" borderId="153" xfId="34" applyNumberFormat="1" applyFont="1" applyFill="1" applyBorder="1" applyAlignment="1">
      <alignment horizontal="right" vertical="center" indent="1"/>
    </xf>
    <xf numFmtId="176" fontId="29" fillId="0" borderId="151" xfId="34" applyNumberFormat="1" applyFont="1" applyFill="1" applyBorder="1" applyAlignment="1">
      <alignment horizontal="right" vertical="center" indent="1"/>
    </xf>
    <xf numFmtId="176" fontId="29" fillId="0" borderId="232" xfId="34" applyNumberFormat="1" applyFont="1" applyFill="1" applyBorder="1" applyAlignment="1">
      <alignment horizontal="right" vertical="center" indent="1"/>
    </xf>
    <xf numFmtId="176" fontId="29" fillId="0" borderId="162" xfId="34" applyNumberFormat="1" applyFont="1" applyFill="1" applyBorder="1" applyAlignment="1">
      <alignment horizontal="right" vertical="center" indent="1"/>
    </xf>
    <xf numFmtId="0" fontId="0" fillId="25" borderId="161" xfId="0" applyFont="1" applyFill="1" applyBorder="1" applyAlignment="1">
      <alignment horizontal="center" vertical="center" wrapText="1"/>
    </xf>
    <xf numFmtId="181" fontId="29" fillId="0" borderId="152" xfId="0" applyNumberFormat="1" applyFont="1" applyFill="1" applyBorder="1" applyAlignment="1">
      <alignment horizontal="right" vertical="center" indent="1"/>
    </xf>
    <xf numFmtId="181" fontId="29" fillId="0" borderId="154" xfId="0" applyNumberFormat="1" applyFont="1" applyFill="1" applyBorder="1" applyAlignment="1">
      <alignment horizontal="right" vertical="center" indent="1"/>
    </xf>
    <xf numFmtId="181" fontId="29" fillId="0" borderId="232" xfId="34" applyNumberFormat="1" applyFont="1" applyFill="1" applyBorder="1" applyAlignment="1">
      <alignment horizontal="right" vertical="center" indent="1"/>
    </xf>
    <xf numFmtId="181" fontId="29" fillId="0" borderId="258" xfId="34" applyNumberFormat="1" applyFont="1" applyFill="1" applyBorder="1" applyAlignment="1">
      <alignment horizontal="right" vertical="center" indent="1"/>
    </xf>
    <xf numFmtId="181" fontId="29" fillId="0" borderId="162" xfId="34" applyNumberFormat="1" applyFont="1" applyFill="1" applyBorder="1" applyAlignment="1">
      <alignment horizontal="right" vertical="center" indent="1"/>
    </xf>
    <xf numFmtId="0" fontId="49" fillId="25" borderId="142" xfId="0" applyFont="1" applyFill="1" applyBorder="1" applyAlignment="1">
      <alignment horizontal="center" vertical="center"/>
    </xf>
    <xf numFmtId="0" fontId="24" fillId="25" borderId="143" xfId="0" applyFont="1" applyFill="1" applyBorder="1" applyAlignment="1">
      <alignment horizontal="center" vertical="center"/>
    </xf>
    <xf numFmtId="0" fontId="24" fillId="25" borderId="229" xfId="0" applyFont="1" applyFill="1" applyBorder="1" applyAlignment="1">
      <alignment horizontal="center" vertical="center"/>
    </xf>
    <xf numFmtId="0" fontId="24" fillId="25" borderId="71" xfId="0" applyFont="1" applyFill="1" applyBorder="1" applyAlignment="1">
      <alignment horizontal="center" vertical="center"/>
    </xf>
    <xf numFmtId="0" fontId="28" fillId="0" borderId="0" xfId="0" applyFont="1" applyAlignment="1">
      <alignment horizontal="center" vertical="center"/>
    </xf>
    <xf numFmtId="0" fontId="49" fillId="25" borderId="30" xfId="0" applyFont="1" applyFill="1" applyBorder="1" applyAlignment="1">
      <alignment horizontal="center" vertical="center"/>
    </xf>
    <xf numFmtId="0" fontId="0" fillId="25" borderId="31" xfId="0" applyFont="1" applyFill="1" applyBorder="1" applyAlignment="1">
      <alignment horizontal="distributed" vertical="center" indent="4"/>
    </xf>
    <xf numFmtId="0" fontId="0" fillId="25" borderId="22" xfId="0" applyFont="1" applyFill="1" applyBorder="1" applyAlignment="1">
      <alignment horizontal="distributed" vertical="center" indent="4"/>
    </xf>
    <xf numFmtId="0" fontId="24" fillId="25" borderId="30" xfId="0" applyFont="1" applyFill="1" applyBorder="1" applyAlignment="1">
      <alignment horizontal="center" vertical="center"/>
    </xf>
    <xf numFmtId="0" fontId="24" fillId="25" borderId="259" xfId="0" applyFont="1" applyFill="1" applyBorder="1" applyAlignment="1">
      <alignment horizontal="center" vertical="center"/>
    </xf>
    <xf numFmtId="0" fontId="24" fillId="25" borderId="174" xfId="0" applyFont="1" applyFill="1" applyBorder="1" applyAlignment="1">
      <alignment horizontal="center" vertical="center"/>
    </xf>
    <xf numFmtId="0" fontId="24" fillId="25" borderId="260" xfId="0" applyFont="1" applyFill="1" applyBorder="1" applyAlignment="1">
      <alignment horizontal="center" vertical="center"/>
    </xf>
    <xf numFmtId="0" fontId="36" fillId="25" borderId="61" xfId="0" applyFont="1" applyFill="1" applyBorder="1" applyAlignment="1">
      <alignment horizontal="center" vertical="center"/>
    </xf>
    <xf numFmtId="0" fontId="49" fillId="25" borderId="146" xfId="0" applyFont="1" applyFill="1" applyBorder="1" applyAlignment="1">
      <alignment horizontal="center" vertical="center"/>
    </xf>
    <xf numFmtId="0" fontId="0" fillId="25" borderId="160" xfId="0" applyFont="1" applyFill="1" applyBorder="1" applyAlignment="1">
      <alignment horizontal="distributed" vertical="center" indent="4"/>
    </xf>
    <xf numFmtId="0" fontId="0" fillId="25" borderId="25" xfId="0" applyFont="1" applyFill="1" applyBorder="1" applyAlignment="1">
      <alignment horizontal="distributed" vertical="center" indent="4"/>
    </xf>
    <xf numFmtId="0" fontId="24" fillId="25" borderId="193" xfId="0" applyFont="1" applyFill="1" applyBorder="1" applyAlignment="1">
      <alignment horizontal="distributed" wrapText="1" indent="1"/>
    </xf>
    <xf numFmtId="0" fontId="24" fillId="25" borderId="94" xfId="0" applyFont="1" applyFill="1" applyBorder="1" applyAlignment="1">
      <alignment horizontal="distributed" vertical="top" wrapText="1" indent="1"/>
    </xf>
    <xf numFmtId="0" fontId="24" fillId="25" borderId="91" xfId="0" applyFont="1" applyFill="1" applyBorder="1" applyAlignment="1">
      <alignment horizontal="distributed" vertical="center" wrapText="1" indent="1"/>
    </xf>
    <xf numFmtId="0" fontId="24" fillId="25" borderId="132" xfId="0" applyFont="1" applyFill="1" applyBorder="1" applyAlignment="1">
      <alignment horizontal="distributed" vertical="center" wrapText="1" indent="1"/>
    </xf>
    <xf numFmtId="0" fontId="36" fillId="25" borderId="55" xfId="0" applyFont="1" applyFill="1" applyBorder="1" applyAlignment="1">
      <alignment vertical="center"/>
    </xf>
    <xf numFmtId="0" fontId="49" fillId="25" borderId="32" xfId="0" applyFont="1" applyFill="1" applyBorder="1" applyAlignment="1">
      <alignment horizontal="center" vertical="center"/>
    </xf>
    <xf numFmtId="0" fontId="0" fillId="25" borderId="33" xfId="0" applyFont="1" applyFill="1" applyBorder="1" applyAlignment="1">
      <alignment horizontal="distributed" vertical="center" indent="4"/>
    </xf>
    <xf numFmtId="0" fontId="0" fillId="25" borderId="28" xfId="0" applyFont="1" applyFill="1" applyBorder="1" applyAlignment="1">
      <alignment horizontal="distributed" vertical="center" indent="4"/>
    </xf>
    <xf numFmtId="0" fontId="51" fillId="25" borderId="209" xfId="0" applyFont="1" applyFill="1" applyBorder="1" applyAlignment="1">
      <alignment horizontal="center" vertical="center"/>
    </xf>
    <xf numFmtId="3" fontId="24" fillId="25" borderId="203" xfId="0" applyNumberFormat="1" applyFont="1" applyFill="1" applyBorder="1" applyAlignment="1">
      <alignment horizontal="left" vertical="center" wrapText="1"/>
    </xf>
    <xf numFmtId="3" fontId="24" fillId="25" borderId="168" xfId="0" applyNumberFormat="1" applyFont="1" applyFill="1" applyBorder="1" applyAlignment="1">
      <alignment horizontal="left" vertical="center"/>
    </xf>
    <xf numFmtId="3" fontId="24" fillId="25" borderId="261" xfId="0" applyNumberFormat="1" applyFont="1" applyFill="1" applyBorder="1" applyAlignment="1">
      <alignment horizontal="left" vertical="center"/>
    </xf>
    <xf numFmtId="0" fontId="36" fillId="25" borderId="74" xfId="0" applyFont="1" applyFill="1" applyBorder="1" applyAlignment="1">
      <alignment vertical="center"/>
    </xf>
    <xf numFmtId="0" fontId="49" fillId="0" borderId="30" xfId="0" applyFont="1" applyBorder="1" applyAlignment="1">
      <alignment horizontal="right" vertical="center"/>
    </xf>
    <xf numFmtId="181" fontId="6" fillId="0" borderId="31" xfId="34" applyNumberFormat="1" applyFont="1" applyFill="1" applyBorder="1" applyAlignment="1">
      <alignment horizontal="right" vertical="center" indent="1"/>
    </xf>
    <xf numFmtId="181" fontId="49" fillId="0" borderId="10" xfId="0" applyNumberFormat="1" applyFont="1" applyFill="1" applyBorder="1" applyAlignment="1">
      <alignment horizontal="right" vertical="center"/>
    </xf>
    <xf numFmtId="181" fontId="0" fillId="0" borderId="10" xfId="0" applyNumberFormat="1" applyFont="1" applyFill="1" applyBorder="1" applyAlignment="1">
      <alignment horizontal="right" vertical="center" indent="1"/>
    </xf>
    <xf numFmtId="181" fontId="0" fillId="0" borderId="206" xfId="0" applyNumberFormat="1" applyFont="1" applyFill="1" applyBorder="1" applyAlignment="1">
      <alignment horizontal="right" vertical="center" indent="1"/>
    </xf>
    <xf numFmtId="181" fontId="0" fillId="0" borderId="205" xfId="0" applyNumberFormat="1" applyFont="1" applyFill="1" applyBorder="1" applyAlignment="1">
      <alignment horizontal="right" vertical="center" indent="1"/>
    </xf>
    <xf numFmtId="181" fontId="0" fillId="0" borderId="231" xfId="0" applyNumberFormat="1" applyFont="1" applyFill="1" applyBorder="1" applyAlignment="1">
      <alignment horizontal="right" vertical="center" indent="1"/>
    </xf>
    <xf numFmtId="181" fontId="6" fillId="0" borderId="262" xfId="34" applyNumberFormat="1" applyFont="1" applyFill="1" applyBorder="1" applyAlignment="1">
      <alignment horizontal="right" vertical="center" indent="1"/>
    </xf>
    <xf numFmtId="38" fontId="28" fillId="0" borderId="0" xfId="34" applyFont="1" applyBorder="1" applyAlignment="1">
      <alignment horizontal="right" vertical="center" indent="1"/>
    </xf>
    <xf numFmtId="0" fontId="49" fillId="0" borderId="34" xfId="0" applyFont="1" applyBorder="1" applyAlignment="1">
      <alignment horizontal="right" vertical="center"/>
    </xf>
    <xf numFmtId="181" fontId="6" fillId="0" borderId="35" xfId="34" applyNumberFormat="1" applyFont="1" applyFill="1" applyBorder="1" applyAlignment="1">
      <alignment horizontal="right" vertical="center" indent="1"/>
    </xf>
    <xf numFmtId="181" fontId="49" fillId="0" borderId="50" xfId="0" applyNumberFormat="1" applyFont="1" applyFill="1" applyBorder="1" applyAlignment="1">
      <alignment horizontal="right" vertical="center"/>
    </xf>
    <xf numFmtId="181" fontId="0" fillId="0" borderId="50" xfId="0" applyNumberFormat="1" applyFont="1" applyFill="1" applyBorder="1" applyAlignment="1">
      <alignment horizontal="right" vertical="center" indent="1"/>
    </xf>
    <xf numFmtId="181" fontId="0" fillId="0" borderId="263" xfId="0" applyNumberFormat="1" applyFont="1" applyFill="1" applyBorder="1" applyAlignment="1">
      <alignment horizontal="right" vertical="center" indent="1"/>
    </xf>
    <xf numFmtId="181" fontId="0" fillId="0" borderId="239" xfId="0" applyNumberFormat="1" applyFont="1" applyFill="1" applyBorder="1" applyAlignment="1">
      <alignment horizontal="right" vertical="center" indent="1"/>
    </xf>
    <xf numFmtId="181" fontId="0" fillId="0" borderId="223" xfId="0" applyNumberFormat="1" applyFont="1" applyFill="1" applyBorder="1" applyAlignment="1">
      <alignment horizontal="right" vertical="center" indent="1"/>
    </xf>
    <xf numFmtId="181" fontId="6" fillId="0" borderId="264" xfId="34" applyNumberFormat="1" applyFont="1" applyFill="1" applyBorder="1" applyAlignment="1">
      <alignment horizontal="right" vertical="center" indent="1"/>
    </xf>
    <xf numFmtId="0" fontId="49" fillId="0" borderId="215" xfId="0" applyFont="1" applyBorder="1" applyAlignment="1">
      <alignment horizontal="right" vertical="center"/>
    </xf>
    <xf numFmtId="181" fontId="6" fillId="0" borderId="216" xfId="34" applyNumberFormat="1" applyFont="1" applyFill="1" applyBorder="1" applyAlignment="1">
      <alignment horizontal="right" vertical="center" indent="1"/>
    </xf>
    <xf numFmtId="181" fontId="49" fillId="0" borderId="241" xfId="0" applyNumberFormat="1" applyFont="1" applyFill="1" applyBorder="1" applyAlignment="1">
      <alignment horizontal="right" vertical="center"/>
    </xf>
    <xf numFmtId="181" fontId="0" fillId="0" borderId="241" xfId="0" applyNumberFormat="1" applyFont="1" applyFill="1" applyBorder="1" applyAlignment="1">
      <alignment horizontal="right" vertical="center" indent="1"/>
    </xf>
    <xf numFmtId="181" fontId="0" fillId="0" borderId="100" xfId="0" applyNumberFormat="1" applyFont="1" applyFill="1" applyBorder="1" applyAlignment="1">
      <alignment horizontal="right" vertical="center" indent="1"/>
    </xf>
    <xf numFmtId="181" fontId="0" fillId="0" borderId="211" xfId="0" applyNumberFormat="1" applyFont="1" applyFill="1" applyBorder="1" applyAlignment="1">
      <alignment horizontal="right" vertical="center" indent="1"/>
    </xf>
    <xf numFmtId="181" fontId="0" fillId="0" borderId="242" xfId="0" applyNumberFormat="1" applyFont="1" applyFill="1" applyBorder="1" applyAlignment="1">
      <alignment horizontal="right" vertical="center" indent="1"/>
    </xf>
    <xf numFmtId="181" fontId="6" fillId="0" borderId="126" xfId="34" applyNumberFormat="1" applyFont="1" applyFill="1" applyBorder="1" applyAlignment="1">
      <alignment horizontal="right" vertical="center" indent="1"/>
    </xf>
    <xf numFmtId="38" fontId="51" fillId="0" borderId="0" xfId="34" applyFont="1">
      <alignment vertical="center"/>
    </xf>
    <xf numFmtId="0" fontId="47" fillId="25" borderId="141" xfId="34" applyNumberFormat="1" applyFont="1" applyFill="1" applyBorder="1" applyAlignment="1">
      <alignment horizontal="left" vertical="center"/>
    </xf>
    <xf numFmtId="0" fontId="24" fillId="25" borderId="265" xfId="34" applyNumberFormat="1" applyFont="1" applyFill="1" applyBorder="1" applyAlignment="1">
      <alignment horizontal="center" vertical="center" textRotation="255"/>
    </xf>
    <xf numFmtId="0" fontId="24" fillId="25" borderId="143" xfId="34" applyNumberFormat="1" applyFont="1" applyFill="1" applyBorder="1" applyAlignment="1">
      <alignment horizontal="center" vertical="center" textRotation="255"/>
    </xf>
    <xf numFmtId="0" fontId="24" fillId="25" borderId="144" xfId="34" applyNumberFormat="1" applyFont="1" applyFill="1" applyBorder="1" applyAlignment="1">
      <alignment horizontal="center" vertical="center" textRotation="255"/>
    </xf>
    <xf numFmtId="0" fontId="55" fillId="0" borderId="0" xfId="34" applyNumberFormat="1" applyFont="1">
      <alignment vertical="center"/>
    </xf>
    <xf numFmtId="0" fontId="49" fillId="25" borderId="146" xfId="34" applyNumberFormat="1" applyFont="1" applyFill="1" applyBorder="1" applyAlignment="1">
      <alignment horizontal="right"/>
    </xf>
    <xf numFmtId="0" fontId="49" fillId="25" borderId="30" xfId="34" applyNumberFormat="1" applyFont="1" applyFill="1" applyBorder="1" applyAlignment="1">
      <alignment horizontal="right"/>
    </xf>
    <xf numFmtId="0" fontId="24" fillId="25" borderId="235" xfId="34" applyNumberFormat="1" applyFont="1" applyFill="1" applyBorder="1" applyAlignment="1">
      <alignment horizontal="center" vertical="center"/>
    </xf>
    <xf numFmtId="0" fontId="6" fillId="25" borderId="266" xfId="34" applyNumberFormat="1" applyFont="1" applyFill="1" applyBorder="1" applyAlignment="1">
      <alignment horizontal="center" vertical="center"/>
    </xf>
    <xf numFmtId="38" fontId="51" fillId="0" borderId="172" xfId="34" applyFont="1" applyBorder="1" applyAlignment="1">
      <alignment horizontal="right" vertical="center"/>
    </xf>
    <xf numFmtId="179" fontId="24" fillId="0" borderId="171" xfId="34" applyNumberFormat="1" applyFont="1" applyBorder="1" applyAlignment="1">
      <alignment horizontal="right" vertical="center"/>
    </xf>
    <xf numFmtId="179" fontId="24" fillId="0" borderId="172" xfId="34" applyNumberFormat="1" applyFont="1" applyBorder="1" applyAlignment="1">
      <alignment horizontal="right" vertical="center"/>
    </xf>
    <xf numFmtId="179" fontId="24" fillId="26" borderId="260" xfId="34" applyNumberFormat="1" applyFont="1" applyFill="1" applyBorder="1" applyAlignment="1">
      <alignment horizontal="right" vertical="center"/>
    </xf>
    <xf numFmtId="179" fontId="24" fillId="0" borderId="175" xfId="34" applyNumberFormat="1" applyFont="1" applyBorder="1" applyAlignment="1">
      <alignment vertical="center"/>
    </xf>
    <xf numFmtId="179" fontId="6" fillId="0" borderId="0" xfId="34" applyNumberFormat="1" applyFont="1" applyBorder="1" applyAlignment="1">
      <alignment horizontal="right" vertical="center"/>
    </xf>
    <xf numFmtId="0" fontId="6" fillId="25" borderId="131" xfId="34" applyNumberFormat="1" applyFont="1" applyFill="1" applyBorder="1" applyAlignment="1">
      <alignment horizontal="center" vertical="center"/>
    </xf>
    <xf numFmtId="0" fontId="24" fillId="25" borderId="91" xfId="34" applyNumberFormat="1" applyFont="1" applyFill="1" applyBorder="1" applyAlignment="1">
      <alignment horizontal="center" vertical="center"/>
    </xf>
    <xf numFmtId="38" fontId="51" fillId="0" borderId="267" xfId="34" applyFont="1" applyBorder="1" applyAlignment="1">
      <alignment horizontal="right" vertical="center"/>
    </xf>
    <xf numFmtId="179" fontId="24" fillId="0" borderId="268" xfId="34" applyNumberFormat="1" applyFont="1" applyBorder="1" applyAlignment="1">
      <alignment horizontal="right" vertical="center"/>
    </xf>
    <xf numFmtId="179" fontId="24" fillId="0" borderId="267" xfId="34" applyNumberFormat="1" applyFont="1" applyBorder="1" applyAlignment="1">
      <alignment horizontal="right" vertical="center"/>
    </xf>
    <xf numFmtId="179" fontId="24" fillId="26" borderId="132" xfId="34" applyNumberFormat="1" applyFont="1" applyFill="1" applyBorder="1" applyAlignment="1">
      <alignment horizontal="right" vertical="center"/>
    </xf>
    <xf numFmtId="179" fontId="24" fillId="0" borderId="121" xfId="34" applyNumberFormat="1" applyFont="1" applyBorder="1" applyAlignment="1">
      <alignment vertical="center"/>
    </xf>
    <xf numFmtId="0" fontId="6" fillId="25" borderId="269" xfId="34" applyNumberFormat="1" applyFont="1" applyFill="1" applyBorder="1" applyAlignment="1">
      <alignment horizontal="center" vertical="center"/>
    </xf>
    <xf numFmtId="0" fontId="24" fillId="25" borderId="193" xfId="34" applyNumberFormat="1" applyFont="1" applyFill="1" applyBorder="1" applyAlignment="1">
      <alignment horizontal="center" vertical="center"/>
    </xf>
    <xf numFmtId="38" fontId="51" fillId="0" borderId="177" xfId="34" applyFont="1" applyBorder="1" applyAlignment="1">
      <alignment horizontal="right" vertical="center"/>
    </xf>
    <xf numFmtId="179" fontId="24" fillId="0" borderId="180" xfId="34" applyNumberFormat="1" applyFont="1" applyFill="1" applyBorder="1" applyAlignment="1">
      <alignment horizontal="right" vertical="center"/>
    </xf>
    <xf numFmtId="179" fontId="24" fillId="0" borderId="177" xfId="34" applyNumberFormat="1" applyFont="1" applyBorder="1" applyAlignment="1">
      <alignment horizontal="right" vertical="center"/>
    </xf>
    <xf numFmtId="179" fontId="24" fillId="0" borderId="261" xfId="34" applyNumberFormat="1" applyFont="1" applyFill="1" applyBorder="1" applyAlignment="1">
      <alignment horizontal="right" vertical="center"/>
    </xf>
    <xf numFmtId="179" fontId="24" fillId="0" borderId="97" xfId="34" applyNumberFormat="1" applyFont="1" applyBorder="1" applyAlignment="1">
      <alignment vertical="center"/>
    </xf>
    <xf numFmtId="179" fontId="24" fillId="0" borderId="260" xfId="34" applyNumberFormat="1" applyFont="1" applyFill="1" applyBorder="1" applyAlignment="1">
      <alignment horizontal="right" vertical="center"/>
    </xf>
    <xf numFmtId="179" fontId="24" fillId="0" borderId="132" xfId="34" applyNumberFormat="1" applyFont="1" applyFill="1" applyBorder="1" applyAlignment="1">
      <alignment horizontal="right" vertical="center"/>
    </xf>
    <xf numFmtId="0" fontId="6" fillId="25" borderId="270" xfId="34" applyNumberFormat="1" applyFont="1" applyFill="1" applyBorder="1" applyAlignment="1">
      <alignment horizontal="center" vertical="center"/>
    </xf>
    <xf numFmtId="0" fontId="24" fillId="25" borderId="203" xfId="34" applyNumberFormat="1" applyFont="1" applyFill="1" applyBorder="1" applyAlignment="1">
      <alignment horizontal="center" vertical="center"/>
    </xf>
    <xf numFmtId="38" fontId="51" fillId="0" borderId="167" xfId="34" applyFont="1" applyBorder="1" applyAlignment="1">
      <alignment horizontal="right" vertical="center"/>
    </xf>
    <xf numFmtId="179" fontId="24" fillId="0" borderId="167" xfId="34" applyNumberFormat="1" applyFont="1" applyFill="1" applyBorder="1" applyAlignment="1">
      <alignment horizontal="right" vertical="center"/>
    </xf>
    <xf numFmtId="179" fontId="24" fillId="0" borderId="271" xfId="34" applyNumberFormat="1" applyFont="1" applyFill="1" applyBorder="1" applyAlignment="1">
      <alignment vertical="center"/>
    </xf>
    <xf numFmtId="0" fontId="6" fillId="25" borderId="240" xfId="34" applyNumberFormat="1" applyFont="1" applyFill="1" applyBorder="1" applyAlignment="1">
      <alignment horizontal="center" vertical="center"/>
    </xf>
    <xf numFmtId="0" fontId="24" fillId="25" borderId="116" xfId="34" applyNumberFormat="1" applyFont="1" applyFill="1" applyBorder="1" applyAlignment="1">
      <alignment horizontal="center" vertical="center"/>
    </xf>
    <xf numFmtId="38" fontId="51" fillId="0" borderId="195" xfId="34" applyFont="1" applyBorder="1" applyAlignment="1">
      <alignment horizontal="right" vertical="center"/>
    </xf>
    <xf numFmtId="179" fontId="24" fillId="0" borderId="183" xfId="34" applyNumberFormat="1" applyFont="1" applyFill="1" applyBorder="1" applyAlignment="1">
      <alignment horizontal="right" vertical="center"/>
    </xf>
    <xf numFmtId="179" fontId="24" fillId="0" borderId="195" xfId="34" applyNumberFormat="1" applyFont="1" applyFill="1" applyBorder="1" applyAlignment="1">
      <alignment horizontal="right" vertical="center"/>
    </xf>
    <xf numFmtId="179" fontId="24" fillId="0" borderId="272" xfId="34" applyNumberFormat="1" applyFont="1" applyFill="1" applyBorder="1" applyAlignment="1">
      <alignment horizontal="right" vertical="center"/>
    </xf>
    <xf numFmtId="179" fontId="24" fillId="0" borderId="118" xfId="34" applyNumberFormat="1" applyFont="1" applyFill="1" applyBorder="1" applyAlignment="1">
      <alignment vertical="center"/>
    </xf>
    <xf numFmtId="0" fontId="6" fillId="25" borderId="133" xfId="34" applyNumberFormat="1" applyFont="1" applyFill="1" applyBorder="1" applyAlignment="1">
      <alignment horizontal="center" vertical="center"/>
    </xf>
    <xf numFmtId="0" fontId="24" fillId="25" borderId="135" xfId="34" applyNumberFormat="1" applyFont="1" applyFill="1" applyBorder="1" applyAlignment="1">
      <alignment horizontal="center" vertical="center"/>
    </xf>
    <xf numFmtId="38" fontId="51" fillId="0" borderId="186" xfId="34" applyFont="1" applyBorder="1" applyAlignment="1">
      <alignment horizontal="right" vertical="center"/>
    </xf>
    <xf numFmtId="179" fontId="24" fillId="0" borderId="187" xfId="34" applyNumberFormat="1" applyFont="1" applyFill="1" applyBorder="1" applyAlignment="1">
      <alignment horizontal="right" vertical="center"/>
    </xf>
    <xf numFmtId="179" fontId="24" fillId="0" borderId="186" xfId="34" applyNumberFormat="1" applyFont="1" applyFill="1" applyBorder="1" applyAlignment="1">
      <alignment horizontal="right" vertical="center"/>
    </xf>
    <xf numFmtId="179" fontId="24" fillId="0" borderId="137" xfId="34" applyNumberFormat="1" applyFont="1" applyFill="1" applyBorder="1" applyAlignment="1">
      <alignment horizontal="right" vertical="center"/>
    </xf>
    <xf numFmtId="179" fontId="24" fillId="0" borderId="138" xfId="34" applyNumberFormat="1" applyFont="1" applyFill="1" applyBorder="1" applyAlignment="1">
      <alignment vertical="center"/>
    </xf>
    <xf numFmtId="0" fontId="31" fillId="0" borderId="14" xfId="0" applyFont="1" applyBorder="1" applyAlignment="1">
      <alignment vertical="center"/>
    </xf>
    <xf numFmtId="0" fontId="51" fillId="24" borderId="139" xfId="0" applyFont="1" applyFill="1" applyBorder="1" applyAlignment="1">
      <alignment horizontal="left" vertical="center" wrapText="1"/>
    </xf>
    <xf numFmtId="0" fontId="51" fillId="24" borderId="140" xfId="0" applyFont="1" applyFill="1" applyBorder="1" applyAlignment="1">
      <alignment horizontal="left" vertical="center"/>
    </xf>
    <xf numFmtId="0" fontId="39" fillId="24" borderId="141" xfId="0" applyFont="1" applyFill="1" applyBorder="1" applyAlignment="1">
      <alignment horizontal="center" vertical="center" wrapText="1"/>
    </xf>
    <xf numFmtId="0" fontId="39" fillId="24" borderId="163" xfId="0" applyFont="1" applyFill="1" applyBorder="1" applyAlignment="1">
      <alignment horizontal="center" vertical="center" wrapText="1"/>
    </xf>
    <xf numFmtId="0" fontId="39" fillId="24" borderId="103" xfId="0" applyFont="1" applyFill="1" applyBorder="1" applyAlignment="1">
      <alignment horizontal="center" vertical="center" wrapText="1"/>
    </xf>
    <xf numFmtId="0" fontId="39" fillId="24" borderId="71" xfId="0" applyFont="1" applyFill="1" applyBorder="1" applyAlignment="1">
      <alignment horizontal="center" vertical="center" wrapText="1"/>
    </xf>
    <xf numFmtId="0" fontId="39" fillId="0" borderId="0" xfId="0" applyFont="1" applyAlignment="1">
      <alignment vertical="center"/>
    </xf>
    <xf numFmtId="0" fontId="55" fillId="0" borderId="0" xfId="0" applyFont="1" applyAlignment="1">
      <alignment vertical="center"/>
    </xf>
    <xf numFmtId="0" fontId="47" fillId="24" borderId="139" xfId="0" applyFont="1" applyFill="1" applyBorder="1" applyAlignment="1">
      <alignment horizontal="left" vertical="center" wrapText="1"/>
    </xf>
    <xf numFmtId="0" fontId="47" fillId="24" borderId="140" xfId="0" applyFont="1" applyFill="1" applyBorder="1" applyAlignment="1">
      <alignment horizontal="left" vertical="center"/>
    </xf>
    <xf numFmtId="0" fontId="24" fillId="24" borderId="265" xfId="0" applyFont="1" applyFill="1" applyBorder="1" applyAlignment="1">
      <alignment horizontal="center" vertical="center" wrapText="1"/>
    </xf>
    <xf numFmtId="0" fontId="24" fillId="24" borderId="143" xfId="0" applyFont="1" applyFill="1" applyBorder="1" applyAlignment="1">
      <alignment horizontal="center" vertical="center"/>
    </xf>
    <xf numFmtId="0" fontId="24" fillId="24" borderId="229" xfId="0" applyFont="1" applyFill="1" applyBorder="1" applyAlignment="1">
      <alignment horizontal="center" vertical="center"/>
    </xf>
    <xf numFmtId="0" fontId="24" fillId="24" borderId="143" xfId="0" applyFont="1" applyFill="1" applyBorder="1" applyAlignment="1">
      <alignment horizontal="center" vertical="center" wrapText="1"/>
    </xf>
    <xf numFmtId="0" fontId="24" fillId="24" borderId="144" xfId="0" applyFont="1" applyFill="1" applyBorder="1" applyAlignment="1">
      <alignment horizontal="center" vertical="center"/>
    </xf>
    <xf numFmtId="0" fontId="56" fillId="0" borderId="0" xfId="0" applyFont="1" applyAlignment="1">
      <alignment vertical="center"/>
    </xf>
    <xf numFmtId="0" fontId="51" fillId="24" borderId="148" xfId="0" applyFont="1" applyFill="1" applyBorder="1" applyAlignment="1">
      <alignment horizontal="left" vertical="center"/>
    </xf>
    <xf numFmtId="0" fontId="51" fillId="24" borderId="27" xfId="0" applyFont="1" applyFill="1" applyBorder="1" applyAlignment="1">
      <alignment horizontal="left" vertical="center"/>
    </xf>
    <xf numFmtId="0" fontId="39" fillId="24" borderId="32" xfId="0" applyFont="1" applyFill="1" applyBorder="1" applyAlignment="1">
      <alignment horizontal="center" vertical="center" wrapText="1"/>
    </xf>
    <xf numFmtId="0" fontId="39" fillId="24" borderId="160" xfId="0" applyFont="1" applyFill="1" applyBorder="1" applyAlignment="1">
      <alignment horizontal="center" vertical="center" wrapText="1"/>
    </xf>
    <xf numFmtId="0" fontId="39" fillId="24" borderId="28" xfId="0" applyFont="1" applyFill="1" applyBorder="1" applyAlignment="1">
      <alignment horizontal="center" vertical="center" wrapText="1"/>
    </xf>
    <xf numFmtId="0" fontId="39" fillId="24" borderId="74" xfId="0" applyFont="1" applyFill="1" applyBorder="1" applyAlignment="1">
      <alignment horizontal="center" vertical="center" wrapText="1"/>
    </xf>
    <xf numFmtId="0" fontId="28" fillId="0" borderId="0" xfId="0" applyFont="1" applyAlignment="1">
      <alignment vertical="center"/>
    </xf>
    <xf numFmtId="0" fontId="47" fillId="24" borderId="145" xfId="0" applyFont="1" applyFill="1" applyBorder="1" applyAlignment="1">
      <alignment horizontal="left" vertical="center"/>
    </xf>
    <xf numFmtId="0" fontId="47" fillId="24" borderId="24" xfId="0" applyFont="1" applyFill="1" applyBorder="1" applyAlignment="1">
      <alignment horizontal="left" vertical="center"/>
    </xf>
    <xf numFmtId="0" fontId="24" fillId="24" borderId="30" xfId="0" applyFont="1" applyFill="1" applyBorder="1" applyAlignment="1">
      <alignment horizontal="center" vertical="center"/>
    </xf>
    <xf numFmtId="0" fontId="24" fillId="24" borderId="31" xfId="0"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61" xfId="0" applyFont="1" applyFill="1" applyBorder="1" applyAlignment="1">
      <alignment horizontal="center" vertical="center"/>
    </xf>
    <xf numFmtId="0" fontId="51" fillId="24" borderId="57" xfId="0" applyFont="1" applyFill="1" applyBorder="1" applyAlignment="1">
      <alignment horizontal="center" vertical="center"/>
    </xf>
    <xf numFmtId="0" fontId="51" fillId="24" borderId="29" xfId="0" applyFont="1" applyFill="1" applyBorder="1" applyAlignment="1">
      <alignment horizontal="center" vertical="center"/>
    </xf>
    <xf numFmtId="0" fontId="49" fillId="0" borderId="50" xfId="0" applyFont="1" applyBorder="1" applyAlignment="1">
      <alignment horizontal="right" vertical="top"/>
    </xf>
    <xf numFmtId="179" fontId="29" fillId="0" borderId="35" xfId="35" applyNumberFormat="1" applyFont="1" applyBorder="1" applyAlignment="1">
      <alignment vertical="top"/>
    </xf>
    <xf numFmtId="179" fontId="29" fillId="0" borderId="29" xfId="35" applyNumberFormat="1" applyFont="1" applyBorder="1" applyAlignment="1">
      <alignment vertical="center"/>
    </xf>
    <xf numFmtId="179" fontId="29" fillId="0" borderId="51" xfId="35" applyNumberFormat="1" applyFont="1" applyBorder="1" applyAlignment="1">
      <alignment vertical="center"/>
    </xf>
    <xf numFmtId="0" fontId="28" fillId="0" borderId="0" xfId="0" applyFont="1" applyAlignment="1"/>
    <xf numFmtId="0" fontId="47" fillId="24" borderId="148" xfId="0" applyFont="1" applyFill="1" applyBorder="1" applyAlignment="1">
      <alignment horizontal="left" vertical="center"/>
    </xf>
    <xf numFmtId="0" fontId="47" fillId="24" borderId="27" xfId="0" applyFont="1" applyFill="1" applyBorder="1" applyAlignment="1">
      <alignment horizontal="left" vertical="center"/>
    </xf>
    <xf numFmtId="0" fontId="24" fillId="24" borderId="32" xfId="0" applyFont="1" applyFill="1" applyBorder="1" applyAlignment="1">
      <alignment horizontal="center" vertical="center"/>
    </xf>
    <xf numFmtId="0" fontId="24" fillId="24" borderId="33" xfId="0" applyFont="1" applyFill="1" applyBorder="1" applyAlignment="1">
      <alignment horizontal="center" vertical="center"/>
    </xf>
    <xf numFmtId="0" fontId="24" fillId="24" borderId="149" xfId="0" applyFont="1" applyFill="1" applyBorder="1" applyAlignment="1">
      <alignment horizontal="center" vertical="center"/>
    </xf>
    <xf numFmtId="0" fontId="24" fillId="24" borderId="74" xfId="0" applyFont="1" applyFill="1" applyBorder="1" applyAlignment="1">
      <alignment horizontal="center" vertical="center"/>
    </xf>
    <xf numFmtId="0" fontId="51" fillId="24" borderId="87" xfId="0" applyFont="1" applyFill="1" applyBorder="1" applyAlignment="1">
      <alignment horizontal="center" vertical="center"/>
    </xf>
    <xf numFmtId="0" fontId="51" fillId="24" borderId="29" xfId="0" applyFont="1" applyFill="1" applyBorder="1" applyAlignment="1">
      <alignment horizontal="center" vertical="center" wrapText="1"/>
    </xf>
    <xf numFmtId="0" fontId="47" fillId="24" borderId="159" xfId="0" applyFont="1" applyFill="1" applyBorder="1" applyAlignment="1">
      <alignment horizontal="center" vertical="center"/>
    </xf>
    <xf numFmtId="0" fontId="47" fillId="24" borderId="31" xfId="0" applyFont="1" applyFill="1" applyBorder="1" applyAlignment="1">
      <alignment horizontal="center" vertical="center"/>
    </xf>
    <xf numFmtId="38" fontId="51" fillId="0" borderId="30" xfId="35" applyFont="1" applyBorder="1" applyAlignment="1">
      <alignment vertical="top"/>
    </xf>
    <xf numFmtId="38" fontId="29" fillId="0" borderId="31" xfId="35" applyFont="1" applyBorder="1" applyAlignment="1">
      <alignment horizontal="right" vertical="top" indent="2"/>
    </xf>
    <xf numFmtId="0" fontId="49" fillId="0" borderId="10" xfId="0" applyFont="1" applyBorder="1" applyAlignment="1">
      <alignment vertical="top"/>
    </xf>
    <xf numFmtId="188" fontId="29" fillId="0" borderId="31" xfId="0" applyNumberFormat="1" applyFont="1" applyBorder="1" applyAlignment="1">
      <alignment horizontal="center" vertical="top"/>
    </xf>
    <xf numFmtId="0" fontId="24" fillId="0" borderId="10" xfId="0" applyFont="1" applyBorder="1" applyAlignment="1">
      <alignment vertical="top"/>
    </xf>
    <xf numFmtId="38" fontId="29" fillId="0" borderId="31" xfId="35" applyFont="1" applyBorder="1" applyAlignment="1">
      <alignment horizontal="center" vertical="top"/>
    </xf>
    <xf numFmtId="38" fontId="51" fillId="0" borderId="10" xfId="35" applyFont="1" applyBorder="1" applyAlignment="1">
      <alignment vertical="top"/>
    </xf>
    <xf numFmtId="188" fontId="29" fillId="0" borderId="61" xfId="0" applyNumberFormat="1" applyFont="1" applyBorder="1" applyAlignment="1">
      <alignment horizontal="center" vertical="top"/>
    </xf>
    <xf numFmtId="0" fontId="51" fillId="24" borderId="150" xfId="0" applyFont="1" applyFill="1" applyBorder="1" applyAlignment="1">
      <alignment horizontal="center" vertical="center"/>
    </xf>
    <xf numFmtId="0" fontId="51" fillId="24" borderId="28" xfId="0" applyFont="1" applyFill="1" applyBorder="1" applyAlignment="1">
      <alignment horizontal="center" vertical="center" wrapText="1"/>
    </xf>
    <xf numFmtId="0" fontId="47" fillId="24" borderId="72" xfId="0" applyFont="1" applyFill="1" applyBorder="1" applyAlignment="1">
      <alignment horizontal="center" vertical="center"/>
    </xf>
    <xf numFmtId="0" fontId="47" fillId="24" borderId="33" xfId="0" applyFont="1" applyFill="1" applyBorder="1" applyAlignment="1">
      <alignment horizontal="center" vertical="center"/>
    </xf>
    <xf numFmtId="38" fontId="49" fillId="0" borderId="32" xfId="35" applyFont="1" applyBorder="1" applyAlignment="1">
      <alignment horizontal="right" vertical="top"/>
    </xf>
    <xf numFmtId="0" fontId="29" fillId="0" borderId="33" xfId="0" applyFont="1" applyBorder="1" applyAlignment="1">
      <alignment horizontal="right" vertical="top" indent="2"/>
    </xf>
    <xf numFmtId="0" fontId="49" fillId="0" borderId="149" xfId="0" applyFont="1" applyBorder="1" applyAlignment="1">
      <alignment horizontal="right" vertical="top"/>
    </xf>
    <xf numFmtId="188" fontId="29" fillId="0" borderId="33" xfId="0" applyNumberFormat="1" applyFont="1" applyBorder="1" applyAlignment="1">
      <alignment horizontal="center" vertical="top"/>
    </xf>
    <xf numFmtId="0" fontId="29" fillId="0" borderId="33" xfId="0" applyFont="1" applyBorder="1" applyAlignment="1">
      <alignment horizontal="center" vertical="top"/>
    </xf>
    <xf numFmtId="38" fontId="49" fillId="0" borderId="149" xfId="35" applyFont="1" applyBorder="1" applyAlignment="1">
      <alignment horizontal="right" vertical="top"/>
    </xf>
    <xf numFmtId="188" fontId="29" fillId="0" borderId="74" xfId="0" applyNumberFormat="1" applyFont="1" applyBorder="1" applyAlignment="1">
      <alignment horizontal="center" vertical="top"/>
    </xf>
    <xf numFmtId="38" fontId="49" fillId="0" borderId="30" xfId="35" applyFont="1" applyBorder="1" applyAlignment="1">
      <alignment vertical="top"/>
    </xf>
    <xf numFmtId="38" fontId="49" fillId="0" borderId="10" xfId="35" applyFont="1" applyBorder="1" applyAlignment="1">
      <alignment vertical="top"/>
    </xf>
    <xf numFmtId="38" fontId="49" fillId="0" borderId="146" xfId="35" applyFont="1" applyBorder="1" applyAlignment="1">
      <alignment vertical="top"/>
    </xf>
    <xf numFmtId="38" fontId="29" fillId="0" borderId="160" xfId="35" applyFont="1" applyBorder="1" applyAlignment="1">
      <alignment horizontal="center" vertical="top"/>
    </xf>
    <xf numFmtId="0" fontId="49" fillId="0" borderId="0" xfId="0" applyFont="1" applyBorder="1" applyAlignment="1">
      <alignment vertical="top"/>
    </xf>
    <xf numFmtId="188" fontId="29" fillId="0" borderId="160" xfId="0" applyNumberFormat="1" applyFont="1" applyBorder="1" applyAlignment="1">
      <alignment horizontal="center" vertical="top"/>
    </xf>
    <xf numFmtId="38" fontId="49" fillId="0" borderId="0" xfId="35" applyFont="1" applyBorder="1" applyAlignment="1">
      <alignment vertical="top"/>
    </xf>
    <xf numFmtId="0" fontId="51" fillId="24" borderId="124" xfId="0" applyFont="1" applyFill="1" applyBorder="1" applyAlignment="1">
      <alignment horizontal="center" vertical="center"/>
    </xf>
    <xf numFmtId="0" fontId="51" fillId="24" borderId="99" xfId="0" applyFont="1" applyFill="1" applyBorder="1" applyAlignment="1">
      <alignment horizontal="center" vertical="center" wrapText="1"/>
    </xf>
    <xf numFmtId="0" fontId="49" fillId="0" borderId="153" xfId="0" applyFont="1" applyBorder="1" applyAlignment="1">
      <alignment horizontal="right" vertical="top"/>
    </xf>
    <xf numFmtId="179" fontId="29" fillId="0" borderId="154" xfId="35" applyNumberFormat="1" applyFont="1" applyBorder="1" applyAlignment="1">
      <alignment vertical="top"/>
    </xf>
    <xf numFmtId="179" fontId="29" fillId="0" borderId="151" xfId="35" applyNumberFormat="1" applyFont="1" applyBorder="1" applyAlignment="1">
      <alignment vertical="center"/>
    </xf>
    <xf numFmtId="179" fontId="29" fillId="0" borderId="162" xfId="35" applyNumberFormat="1" applyFont="1" applyBorder="1" applyAlignment="1">
      <alignment vertical="center"/>
    </xf>
    <xf numFmtId="0" fontId="47" fillId="24" borderId="98" xfId="0" applyFont="1" applyFill="1" applyBorder="1" applyAlignment="1">
      <alignment horizontal="center" vertical="center"/>
    </xf>
    <xf numFmtId="0" fontId="47" fillId="24" borderId="216" xfId="0" applyFont="1" applyFill="1" applyBorder="1" applyAlignment="1">
      <alignment horizontal="center" vertical="center"/>
    </xf>
    <xf numFmtId="38" fontId="49" fillId="0" borderId="215" xfId="35" applyFont="1" applyBorder="1" applyAlignment="1">
      <alignment horizontal="right" vertical="top"/>
    </xf>
    <xf numFmtId="0" fontId="29" fillId="0" borderId="216" xfId="0" applyFont="1" applyBorder="1" applyAlignment="1">
      <alignment horizontal="center" vertical="top"/>
    </xf>
    <xf numFmtId="0" fontId="49" fillId="0" borderId="241" xfId="0" applyFont="1" applyBorder="1" applyAlignment="1">
      <alignment horizontal="right" vertical="top"/>
    </xf>
    <xf numFmtId="188" fontId="29" fillId="0" borderId="216" xfId="0" applyNumberFormat="1" applyFont="1" applyBorder="1" applyAlignment="1">
      <alignment horizontal="center" vertical="top"/>
    </xf>
    <xf numFmtId="38" fontId="49" fillId="0" borderId="241" xfId="35" applyFont="1" applyBorder="1" applyAlignment="1">
      <alignment horizontal="right" vertical="top"/>
    </xf>
    <xf numFmtId="188" fontId="29" fillId="0" borderId="102" xfId="0" applyNumberFormat="1" applyFont="1" applyBorder="1" applyAlignment="1">
      <alignment horizontal="center" vertical="top"/>
    </xf>
    <xf numFmtId="0" fontId="24" fillId="24" borderId="69" xfId="0" applyFont="1" applyFill="1" applyBorder="1" applyAlignment="1">
      <alignment horizontal="center" vertical="center"/>
    </xf>
    <xf numFmtId="0" fontId="24" fillId="24" borderId="142" xfId="0" applyFont="1" applyFill="1" applyBorder="1" applyAlignment="1">
      <alignment horizontal="center" vertical="center"/>
    </xf>
    <xf numFmtId="0" fontId="24" fillId="24" borderId="163" xfId="0" applyFont="1" applyFill="1" applyBorder="1" applyAlignment="1">
      <alignment horizontal="center" vertical="center"/>
    </xf>
    <xf numFmtId="0" fontId="0" fillId="24" borderId="265" xfId="0" applyFont="1" applyFill="1" applyBorder="1" applyAlignment="1">
      <alignment horizontal="center" vertical="center"/>
    </xf>
    <xf numFmtId="0" fontId="0" fillId="24" borderId="142" xfId="0" applyFont="1" applyFill="1" applyBorder="1" applyAlignment="1">
      <alignment horizontal="center" vertical="center"/>
    </xf>
    <xf numFmtId="0" fontId="0" fillId="24" borderId="143" xfId="0" applyFont="1" applyFill="1" applyBorder="1" applyAlignment="1">
      <alignment horizontal="center" vertical="center"/>
    </xf>
    <xf numFmtId="0" fontId="0" fillId="24" borderId="229" xfId="0" applyFont="1" applyFill="1" applyBorder="1" applyAlignment="1">
      <alignment horizontal="center" vertical="center"/>
    </xf>
    <xf numFmtId="0" fontId="0" fillId="24" borderId="141" xfId="0" applyFont="1" applyFill="1" applyBorder="1" applyAlignment="1">
      <alignment horizontal="center" vertical="center"/>
    </xf>
    <xf numFmtId="0" fontId="0" fillId="24" borderId="163" xfId="0" applyFont="1" applyFill="1" applyBorder="1" applyAlignment="1">
      <alignment horizontal="center" vertical="center"/>
    </xf>
    <xf numFmtId="0" fontId="0" fillId="24" borderId="71" xfId="0" applyFont="1" applyFill="1" applyBorder="1" applyAlignment="1">
      <alignment horizontal="center" vertical="center"/>
    </xf>
    <xf numFmtId="0" fontId="24" fillId="24" borderId="45"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160" xfId="0" applyFont="1" applyFill="1" applyBorder="1" applyAlignment="1">
      <alignment horizontal="center" vertical="center"/>
    </xf>
    <xf numFmtId="0" fontId="0" fillId="24" borderId="34" xfId="0" applyFont="1" applyFill="1" applyBorder="1" applyAlignment="1">
      <alignment horizontal="center" vertical="center"/>
    </xf>
    <xf numFmtId="0" fontId="24" fillId="24" borderId="50" xfId="0" applyFont="1" applyFill="1" applyBorder="1" applyAlignment="1">
      <alignment horizontal="center" vertical="center"/>
    </xf>
    <xf numFmtId="0" fontId="24" fillId="0" borderId="35" xfId="0" applyFont="1" applyBorder="1" applyAlignment="1">
      <alignment horizontal="center" vertical="center"/>
    </xf>
    <xf numFmtId="0" fontId="24" fillId="24" borderId="34" xfId="0" applyFont="1" applyFill="1" applyBorder="1" applyAlignment="1">
      <alignment horizontal="center" vertical="center"/>
    </xf>
    <xf numFmtId="0" fontId="24" fillId="24" borderId="35" xfId="0" applyFont="1" applyFill="1" applyBorder="1" applyAlignment="1">
      <alignment horizontal="center" vertical="center"/>
    </xf>
    <xf numFmtId="0" fontId="0" fillId="24" borderId="32" xfId="0" applyFont="1" applyFill="1" applyBorder="1" applyAlignment="1">
      <alignment horizontal="center" vertical="center"/>
    </xf>
    <xf numFmtId="0" fontId="0" fillId="24" borderId="149" xfId="0" applyFont="1" applyFill="1" applyBorder="1" applyAlignment="1">
      <alignment horizontal="center" vertical="center"/>
    </xf>
    <xf numFmtId="0" fontId="0" fillId="24" borderId="33" xfId="0" applyFont="1" applyFill="1" applyBorder="1" applyAlignment="1">
      <alignment horizontal="center" vertical="center"/>
    </xf>
    <xf numFmtId="0" fontId="0" fillId="24" borderId="74" xfId="0" applyFont="1" applyFill="1" applyBorder="1" applyAlignment="1">
      <alignment horizontal="center" vertical="center"/>
    </xf>
    <xf numFmtId="0" fontId="24" fillId="24" borderId="158" xfId="0" applyFont="1" applyFill="1" applyBorder="1" applyAlignment="1">
      <alignment horizontal="center" vertical="center"/>
    </xf>
    <xf numFmtId="0" fontId="0" fillId="24" borderId="30" xfId="0" applyFont="1" applyFill="1" applyBorder="1" applyAlignment="1">
      <alignment horizontal="center" vertical="center"/>
    </xf>
    <xf numFmtId="0" fontId="0" fillId="24" borderId="50" xfId="0" applyFont="1" applyFill="1" applyBorder="1" applyAlignment="1">
      <alignment horizontal="center" vertical="center"/>
    </xf>
    <xf numFmtId="0" fontId="0" fillId="24" borderId="35" xfId="0" applyFont="1" applyFill="1" applyBorder="1" applyAlignment="1">
      <alignment horizontal="center" vertical="center"/>
    </xf>
    <xf numFmtId="0" fontId="0" fillId="24" borderId="51" xfId="0" applyFont="1" applyFill="1" applyBorder="1" applyAlignment="1">
      <alignment horizontal="center" vertical="center"/>
    </xf>
    <xf numFmtId="0" fontId="24" fillId="24" borderId="50" xfId="0" applyFont="1" applyFill="1" applyBorder="1" applyAlignment="1">
      <alignment horizontal="center" vertical="top"/>
    </xf>
    <xf numFmtId="0" fontId="50" fillId="0" borderId="34" xfId="0" applyFont="1" applyBorder="1" applyAlignment="1">
      <alignment horizontal="right" vertical="center"/>
    </xf>
    <xf numFmtId="178" fontId="24" fillId="0" borderId="50" xfId="35" applyNumberFormat="1" applyFont="1" applyBorder="1" applyAlignment="1">
      <alignment vertical="center"/>
    </xf>
    <xf numFmtId="178" fontId="24" fillId="0" borderId="35" xfId="35" applyNumberFormat="1" applyFont="1" applyBorder="1" applyAlignment="1">
      <alignment vertical="center"/>
    </xf>
    <xf numFmtId="178" fontId="24" fillId="0" borderId="34" xfId="35" applyNumberFormat="1" applyFont="1" applyBorder="1" applyAlignment="1">
      <alignment vertical="center"/>
    </xf>
    <xf numFmtId="178" fontId="24" fillId="0" borderId="29" xfId="35" applyNumberFormat="1" applyFont="1" applyBorder="1" applyAlignment="1">
      <alignment vertical="center"/>
    </xf>
    <xf numFmtId="178" fontId="24" fillId="0" borderId="147" xfId="35" applyNumberFormat="1" applyFont="1" applyBorder="1" applyAlignment="1">
      <alignment vertical="center"/>
    </xf>
    <xf numFmtId="0" fontId="24" fillId="24" borderId="158" xfId="0" applyFont="1" applyFill="1" applyBorder="1" applyAlignment="1">
      <alignment horizontal="center"/>
    </xf>
    <xf numFmtId="178" fontId="24" fillId="0" borderId="50" xfId="35" applyNumberFormat="1" applyFont="1" applyBorder="1">
      <alignment vertical="center"/>
    </xf>
    <xf numFmtId="178" fontId="24" fillId="0" borderId="35" xfId="35" applyNumberFormat="1" applyFont="1" applyBorder="1" applyAlignment="1">
      <alignment vertical="top"/>
    </xf>
    <xf numFmtId="178" fontId="24" fillId="0" borderId="34" xfId="35" applyNumberFormat="1" applyFont="1" applyBorder="1">
      <alignment vertical="center"/>
    </xf>
    <xf numFmtId="178" fontId="24" fillId="0" borderId="35" xfId="35" applyNumberFormat="1" applyFont="1" applyBorder="1">
      <alignment vertical="center"/>
    </xf>
    <xf numFmtId="178" fontId="24" fillId="0" borderId="51" xfId="35" applyNumberFormat="1" applyFont="1" applyBorder="1" applyAlignment="1">
      <alignment vertical="top"/>
    </xf>
    <xf numFmtId="178" fontId="24" fillId="0" borderId="51" xfId="0" applyNumberFormat="1" applyFont="1" applyBorder="1" applyAlignment="1">
      <alignment vertical="center"/>
    </xf>
    <xf numFmtId="0" fontId="24" fillId="24" borderId="226" xfId="0" applyFont="1" applyFill="1" applyBorder="1" applyAlignment="1">
      <alignment horizontal="center" vertical="center"/>
    </xf>
    <xf numFmtId="0" fontId="24" fillId="24" borderId="153" xfId="0" applyFont="1" applyFill="1" applyBorder="1" applyAlignment="1">
      <alignment horizontal="center" vertical="center"/>
    </xf>
    <xf numFmtId="0" fontId="0" fillId="24" borderId="154" xfId="0" applyFont="1" applyFill="1" applyBorder="1" applyAlignment="1">
      <alignment horizontal="center" vertical="center"/>
    </xf>
    <xf numFmtId="0" fontId="50" fillId="0" borderId="241" xfId="0" applyFont="1" applyBorder="1" applyAlignment="1">
      <alignment horizontal="right" vertical="center"/>
    </xf>
    <xf numFmtId="178" fontId="24" fillId="0" borderId="153" xfId="35" applyNumberFormat="1" applyFont="1" applyBorder="1" applyAlignment="1">
      <alignment vertical="center"/>
    </xf>
    <xf numFmtId="178" fontId="24" fillId="0" borderId="154" xfId="35" applyNumberFormat="1" applyFont="1" applyBorder="1" applyAlignment="1">
      <alignment vertical="center"/>
    </xf>
    <xf numFmtId="178" fontId="24" fillId="0" borderId="152" xfId="35" applyNumberFormat="1" applyFont="1" applyBorder="1" applyAlignment="1">
      <alignment vertical="center"/>
    </xf>
    <xf numFmtId="178" fontId="24" fillId="0" borderId="151" xfId="35" applyNumberFormat="1" applyFont="1" applyBorder="1" applyAlignment="1">
      <alignment vertical="center"/>
    </xf>
    <xf numFmtId="178" fontId="24" fillId="0" borderId="155" xfId="35" applyNumberFormat="1" applyFont="1" applyBorder="1" applyAlignment="1">
      <alignment vertical="center"/>
    </xf>
    <xf numFmtId="0" fontId="0" fillId="24" borderId="141" xfId="0" applyFill="1" applyBorder="1" applyAlignment="1">
      <alignment vertical="center"/>
    </xf>
    <xf numFmtId="0" fontId="0" fillId="24" borderId="142" xfId="0" applyFont="1" applyFill="1" applyBorder="1" applyAlignment="1">
      <alignment vertical="center"/>
    </xf>
    <xf numFmtId="0" fontId="0" fillId="24" borderId="143" xfId="0" applyFont="1" applyFill="1" applyBorder="1" applyAlignment="1">
      <alignment horizontal="center" vertical="center" wrapText="1"/>
    </xf>
    <xf numFmtId="0" fontId="0" fillId="24" borderId="273" xfId="0" applyFont="1" applyFill="1" applyBorder="1" applyAlignment="1">
      <alignment horizontal="center" vertical="center" wrapText="1"/>
    </xf>
    <xf numFmtId="0" fontId="0" fillId="24" borderId="253" xfId="0" applyFont="1" applyFill="1" applyBorder="1" applyAlignment="1">
      <alignment horizontal="center" vertical="center"/>
    </xf>
    <xf numFmtId="0" fontId="57" fillId="0" borderId="0" xfId="0" applyFont="1" applyAlignment="1">
      <alignment horizontal="center" vertical="top"/>
    </xf>
    <xf numFmtId="0" fontId="0" fillId="24" borderId="30" xfId="0" applyFill="1" applyBorder="1" applyAlignment="1">
      <alignment vertical="center"/>
    </xf>
    <xf numFmtId="0" fontId="0" fillId="24" borderId="10" xfId="0" applyFont="1" applyFill="1" applyBorder="1" applyAlignment="1">
      <alignment vertical="center"/>
    </xf>
    <xf numFmtId="0" fontId="0" fillId="24" borderId="0" xfId="0" applyFont="1" applyFill="1" applyBorder="1" applyAlignment="1">
      <alignment horizontal="center" vertical="center" wrapText="1"/>
    </xf>
    <xf numFmtId="0" fontId="0" fillId="24" borderId="30" xfId="0" applyFont="1" applyFill="1" applyBorder="1" applyAlignment="1">
      <alignment horizontal="center" vertical="center" wrapText="1"/>
    </xf>
    <xf numFmtId="0" fontId="0" fillId="24" borderId="10" xfId="0" applyFont="1" applyFill="1" applyBorder="1" applyAlignment="1">
      <alignment horizontal="center" vertical="center" wrapText="1"/>
    </xf>
    <xf numFmtId="0" fontId="0" fillId="24" borderId="31" xfId="0" applyFont="1" applyFill="1" applyBorder="1" applyAlignment="1">
      <alignment horizontal="center" vertical="center" wrapText="1"/>
    </xf>
    <xf numFmtId="0" fontId="0" fillId="24" borderId="231" xfId="0" applyFont="1" applyFill="1" applyBorder="1" applyAlignment="1">
      <alignment horizontal="center" vertical="center" wrapText="1"/>
    </xf>
    <xf numFmtId="0" fontId="0" fillId="24" borderId="235" xfId="0" applyFont="1" applyFill="1" applyBorder="1" applyAlignment="1">
      <alignment horizontal="center" vertical="center" wrapText="1"/>
    </xf>
    <xf numFmtId="0" fontId="0" fillId="24" borderId="254"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55" xfId="0" applyFont="1" applyFill="1" applyBorder="1" applyAlignment="1">
      <alignment horizontal="center" vertical="center"/>
    </xf>
    <xf numFmtId="0" fontId="0" fillId="24" borderId="146" xfId="0" applyFill="1" applyBorder="1" applyAlignment="1">
      <alignment vertical="center"/>
    </xf>
    <xf numFmtId="0" fontId="24" fillId="24" borderId="0" xfId="0" applyFont="1" applyFill="1" applyBorder="1" applyAlignment="1">
      <alignment horizontal="distributed" vertical="center"/>
    </xf>
    <xf numFmtId="0" fontId="24" fillId="0" borderId="0" xfId="0" applyFont="1" applyBorder="1" applyAlignment="1">
      <alignment horizontal="distributed" vertical="center"/>
    </xf>
    <xf numFmtId="0" fontId="24" fillId="24" borderId="146" xfId="0" applyFont="1" applyFill="1" applyBorder="1" applyAlignment="1">
      <alignment horizontal="distributed" vertical="center"/>
    </xf>
    <xf numFmtId="0" fontId="24" fillId="24" borderId="160" xfId="0" applyFont="1" applyFill="1" applyBorder="1" applyAlignment="1">
      <alignment horizontal="distributed" vertical="center"/>
    </xf>
    <xf numFmtId="0" fontId="24" fillId="24" borderId="235" xfId="0" applyFont="1" applyFill="1" applyBorder="1" applyAlignment="1">
      <alignment horizontal="distributed" vertical="center"/>
    </xf>
    <xf numFmtId="0" fontId="36" fillId="0" borderId="0" xfId="0" applyFont="1" applyFill="1" applyBorder="1" applyAlignment="1">
      <alignment horizontal="center" vertical="center"/>
    </xf>
    <xf numFmtId="0" fontId="58" fillId="0" borderId="0" xfId="0" applyFont="1" applyAlignment="1">
      <alignment horizontal="center" vertical="top"/>
    </xf>
    <xf numFmtId="0" fontId="0" fillId="30" borderId="146" xfId="0" applyFill="1" applyBorder="1" applyAlignment="1">
      <alignment vertical="center"/>
    </xf>
    <xf numFmtId="0" fontId="24" fillId="30" borderId="0" xfId="0" applyFont="1" applyFill="1" applyBorder="1" applyAlignment="1">
      <alignment vertical="center"/>
    </xf>
    <xf numFmtId="0" fontId="24" fillId="30" borderId="149" xfId="0" applyFont="1" applyFill="1" applyBorder="1" applyAlignment="1">
      <alignment vertical="center"/>
    </xf>
    <xf numFmtId="0" fontId="24" fillId="24" borderId="237" xfId="0" applyFont="1" applyFill="1" applyBorder="1" applyAlignment="1">
      <alignment horizontal="center" vertical="center"/>
    </xf>
    <xf numFmtId="0" fontId="0" fillId="24" borderId="255" xfId="0" applyFont="1" applyFill="1" applyBorder="1" applyAlignment="1">
      <alignment horizontal="center" vertical="center"/>
    </xf>
    <xf numFmtId="0" fontId="0" fillId="24" borderId="256" xfId="0" applyFont="1" applyFill="1" applyBorder="1" applyAlignment="1">
      <alignment horizontal="center" vertical="center"/>
    </xf>
    <xf numFmtId="0" fontId="0" fillId="24" borderId="223" xfId="0" applyFont="1" applyFill="1" applyBorder="1" applyAlignment="1">
      <alignment horizontal="center" vertical="center"/>
    </xf>
    <xf numFmtId="0" fontId="50" fillId="0" borderId="30" xfId="0" applyFont="1" applyBorder="1" applyAlignment="1">
      <alignment horizontal="right" vertical="center"/>
    </xf>
    <xf numFmtId="178" fontId="24" fillId="0" borderId="223" xfId="35" applyNumberFormat="1" applyFont="1" applyBorder="1" applyAlignment="1">
      <alignment vertical="center"/>
    </xf>
    <xf numFmtId="178" fontId="24" fillId="0" borderId="256" xfId="35" applyNumberFormat="1" applyFont="1" applyBorder="1" applyAlignment="1">
      <alignment vertical="center"/>
    </xf>
    <xf numFmtId="178" fontId="6" fillId="0" borderId="34" xfId="35" applyNumberFormat="1" applyBorder="1" applyAlignment="1">
      <alignment vertical="center"/>
    </xf>
    <xf numFmtId="178" fontId="0" fillId="0" borderId="35" xfId="0" applyNumberFormat="1" applyBorder="1" applyAlignment="1">
      <alignment vertical="center"/>
    </xf>
    <xf numFmtId="178" fontId="0" fillId="0" borderId="50" xfId="0" applyNumberFormat="1" applyBorder="1" applyAlignment="1">
      <alignment vertical="center"/>
    </xf>
    <xf numFmtId="178" fontId="0" fillId="0" borderId="51" xfId="0" applyNumberFormat="1" applyBorder="1" applyAlignment="1">
      <alignment vertical="center"/>
    </xf>
    <xf numFmtId="178" fontId="0" fillId="0" borderId="0" xfId="0" applyNumberFormat="1" applyBorder="1" applyAlignment="1">
      <alignment vertical="center"/>
    </xf>
    <xf numFmtId="178" fontId="24" fillId="0" borderId="50" xfId="35" applyNumberFormat="1" applyFont="1" applyBorder="1" applyAlignment="1">
      <alignment vertical="top"/>
    </xf>
    <xf numFmtId="178" fontId="24" fillId="0" borderId="223" xfId="35" applyNumberFormat="1" applyFont="1" applyBorder="1" applyAlignment="1">
      <alignment vertical="top"/>
    </xf>
    <xf numFmtId="178" fontId="6" fillId="0" borderId="50" xfId="35" applyNumberFormat="1" applyFill="1" applyBorder="1" applyAlignment="1"/>
    <xf numFmtId="178" fontId="6" fillId="0" borderId="50" xfId="35" applyNumberFormat="1" applyFill="1" applyBorder="1" applyAlignment="1">
      <alignment vertical="top"/>
    </xf>
    <xf numFmtId="178" fontId="6" fillId="0" borderId="34" xfId="35" applyNumberFormat="1" applyFill="1" applyBorder="1" applyAlignment="1"/>
    <xf numFmtId="178" fontId="6" fillId="0" borderId="51" xfId="35" applyNumberFormat="1" applyFont="1" applyFill="1" applyBorder="1" applyAlignment="1">
      <alignment vertical="top"/>
    </xf>
    <xf numFmtId="178" fontId="6" fillId="0" borderId="0" xfId="35" applyNumberFormat="1" applyFill="1" applyBorder="1">
      <alignment vertical="center"/>
    </xf>
    <xf numFmtId="178" fontId="6" fillId="0" borderId="50" xfId="35" applyNumberFormat="1" applyBorder="1" applyAlignment="1">
      <alignment vertical="center"/>
    </xf>
    <xf numFmtId="178" fontId="6" fillId="0" borderId="51" xfId="35" applyNumberFormat="1" applyBorder="1" applyAlignment="1">
      <alignment vertical="center"/>
    </xf>
    <xf numFmtId="178" fontId="6" fillId="0" borderId="0" xfId="35" applyNumberFormat="1" applyBorder="1" applyAlignment="1">
      <alignment vertical="center"/>
    </xf>
    <xf numFmtId="0" fontId="0" fillId="24" borderId="153" xfId="0" applyFont="1" applyFill="1" applyBorder="1" applyAlignment="1">
      <alignment horizontal="center" vertical="center"/>
    </xf>
    <xf numFmtId="0" fontId="50" fillId="0" borderId="152" xfId="0" applyFont="1" applyBorder="1" applyAlignment="1">
      <alignment horizontal="right" vertical="center"/>
    </xf>
    <xf numFmtId="178" fontId="24" fillId="0" borderId="232" xfId="35" applyNumberFormat="1" applyFont="1" applyBorder="1" applyAlignment="1">
      <alignment vertical="center"/>
    </xf>
    <xf numFmtId="178" fontId="24" fillId="0" borderId="258" xfId="35" applyNumberFormat="1" applyFont="1" applyBorder="1" applyAlignment="1">
      <alignment vertical="center"/>
    </xf>
    <xf numFmtId="178" fontId="6" fillId="0" borderId="153" xfId="35" applyNumberFormat="1" applyBorder="1" applyAlignment="1">
      <alignment vertical="center"/>
    </xf>
    <xf numFmtId="178" fontId="0" fillId="0" borderId="153" xfId="0" applyNumberFormat="1" applyBorder="1" applyAlignment="1">
      <alignment vertical="center"/>
    </xf>
    <xf numFmtId="178" fontId="6" fillId="0" borderId="152" xfId="35" applyNumberFormat="1" applyBorder="1" applyAlignment="1">
      <alignment vertical="center"/>
    </xf>
    <xf numFmtId="178" fontId="6" fillId="0" borderId="162" xfId="35" applyNumberFormat="1" applyBorder="1" applyAlignment="1">
      <alignment vertical="center"/>
    </xf>
    <xf numFmtId="0" fontId="59" fillId="0" borderId="0" xfId="0" applyFont="1" applyAlignment="1">
      <alignment vertical="center"/>
    </xf>
    <xf numFmtId="0" fontId="0" fillId="0" borderId="0" xfId="0" applyFont="1" applyAlignment="1">
      <alignment vertical="top"/>
    </xf>
    <xf numFmtId="0" fontId="0" fillId="24" borderId="265" xfId="0" applyFont="1" applyFill="1" applyBorder="1" applyAlignment="1">
      <alignment horizontal="distributed" vertical="center" indent="2"/>
    </xf>
    <xf numFmtId="0" fontId="0" fillId="24" borderId="142" xfId="0" applyFont="1" applyFill="1" applyBorder="1" applyAlignment="1">
      <alignment horizontal="distributed" vertical="center" indent="2"/>
    </xf>
    <xf numFmtId="0" fontId="0" fillId="24" borderId="143" xfId="0" applyFont="1" applyFill="1" applyBorder="1" applyAlignment="1">
      <alignment horizontal="distributed" vertical="center" indent="2"/>
    </xf>
    <xf numFmtId="0" fontId="0" fillId="24" borderId="229" xfId="0" applyFont="1" applyFill="1" applyBorder="1" applyAlignment="1">
      <alignment horizontal="distributed" vertical="center" indent="2"/>
    </xf>
    <xf numFmtId="0" fontId="0" fillId="24" borderId="273" xfId="0" applyFont="1" applyFill="1" applyBorder="1" applyAlignment="1">
      <alignment horizontal="distributed" vertical="center" indent="2"/>
    </xf>
    <xf numFmtId="0" fontId="0" fillId="24" borderId="144" xfId="0" applyFont="1" applyFill="1" applyBorder="1" applyAlignment="1">
      <alignment horizontal="distributed" vertical="center" indent="2"/>
    </xf>
    <xf numFmtId="0" fontId="39" fillId="0" borderId="45" xfId="0" applyFont="1" applyFill="1" applyBorder="1" applyAlignment="1">
      <alignment vertical="center"/>
    </xf>
    <xf numFmtId="0" fontId="29" fillId="24" borderId="34" xfId="0" applyFont="1" applyFill="1" applyBorder="1" applyAlignment="1">
      <alignment horizontal="center" vertical="center"/>
    </xf>
    <xf numFmtId="0" fontId="0" fillId="24" borderId="29" xfId="0" applyFont="1" applyFill="1" applyBorder="1" applyAlignment="1">
      <alignment horizontal="center" vertical="center"/>
    </xf>
    <xf numFmtId="0" fontId="0" fillId="24" borderId="225" xfId="0" applyFont="1" applyFill="1" applyBorder="1" applyAlignment="1">
      <alignment horizontal="center" vertical="center"/>
    </xf>
    <xf numFmtId="0" fontId="0" fillId="24" borderId="147" xfId="0" applyFont="1" applyFill="1" applyBorder="1" applyAlignment="1">
      <alignment horizontal="center" vertical="center"/>
    </xf>
    <xf numFmtId="0" fontId="35" fillId="0" borderId="0" xfId="0" applyFont="1" applyFill="1" applyBorder="1" applyAlignment="1">
      <alignment horizontal="center" vertical="center"/>
    </xf>
    <xf numFmtId="0" fontId="55" fillId="0" borderId="0" xfId="0" applyFont="1" applyBorder="1" applyAlignment="1">
      <alignment vertical="center"/>
    </xf>
    <xf numFmtId="0" fontId="24" fillId="24" borderId="158" xfId="0" applyFont="1" applyFill="1" applyBorder="1">
      <alignment vertical="center"/>
    </xf>
    <xf numFmtId="0" fontId="24" fillId="24" borderId="50" xfId="0" applyFont="1" applyFill="1" applyBorder="1" applyAlignment="1">
      <alignment horizontal="distributed" vertical="center" indent="1"/>
    </xf>
    <xf numFmtId="0" fontId="24" fillId="24" borderId="35" xfId="0" applyFont="1" applyFill="1" applyBorder="1">
      <alignment vertical="center"/>
    </xf>
    <xf numFmtId="179" fontId="29" fillId="0" borderId="35" xfId="35" applyNumberFormat="1" applyFont="1" applyBorder="1">
      <alignment vertical="center"/>
    </xf>
    <xf numFmtId="179" fontId="29" fillId="0" borderId="29" xfId="35" applyNumberFormat="1" applyFont="1" applyBorder="1">
      <alignment vertical="center"/>
    </xf>
    <xf numFmtId="179" fontId="29" fillId="0" borderId="223" xfId="35" applyNumberFormat="1" applyFont="1" applyBorder="1">
      <alignment vertical="center"/>
    </xf>
    <xf numFmtId="179" fontId="29" fillId="0" borderId="50" xfId="35" applyNumberFormat="1" applyFont="1" applyBorder="1">
      <alignment vertical="center"/>
    </xf>
    <xf numFmtId="179" fontId="29" fillId="0" borderId="147" xfId="35" applyNumberFormat="1" applyFont="1" applyBorder="1">
      <alignment vertical="center"/>
    </xf>
    <xf numFmtId="179" fontId="35" fillId="0" borderId="0" xfId="35" applyNumberFormat="1" applyFont="1" applyBorder="1" applyAlignment="1">
      <alignment vertical="center"/>
    </xf>
    <xf numFmtId="0" fontId="0" fillId="24" borderId="158" xfId="0" applyFont="1" applyFill="1" applyBorder="1">
      <alignment vertical="center"/>
    </xf>
    <xf numFmtId="0" fontId="24" fillId="24" borderId="35" xfId="0" applyFont="1" applyFill="1" applyBorder="1" applyAlignment="1">
      <alignment horizontal="center" vertical="top"/>
    </xf>
    <xf numFmtId="0" fontId="0" fillId="24" borderId="226" xfId="0" applyFont="1" applyFill="1" applyBorder="1" applyAlignment="1">
      <alignment horizontal="center" vertical="center"/>
    </xf>
    <xf numFmtId="0" fontId="24" fillId="24" borderId="154" xfId="0" applyFont="1" applyFill="1" applyBorder="1" applyAlignment="1">
      <alignment horizontal="center" vertical="top"/>
    </xf>
    <xf numFmtId="179" fontId="29" fillId="0" borderId="216" xfId="35" applyNumberFormat="1" applyFont="1" applyBorder="1">
      <alignment vertical="center"/>
    </xf>
    <xf numFmtId="179" fontId="29" fillId="0" borderId="151" xfId="35" applyNumberFormat="1" applyFont="1" applyBorder="1">
      <alignment vertical="center"/>
    </xf>
    <xf numFmtId="179" fontId="29" fillId="0" borderId="232" xfId="35" applyNumberFormat="1" applyFont="1" applyBorder="1">
      <alignment vertical="center"/>
    </xf>
    <xf numFmtId="179" fontId="29" fillId="0" borderId="274" xfId="35" applyNumberFormat="1" applyFont="1" applyBorder="1">
      <alignment vertical="center"/>
    </xf>
    <xf numFmtId="179" fontId="29" fillId="0" borderId="241" xfId="35" applyNumberFormat="1" applyFont="1" applyBorder="1">
      <alignment vertical="center"/>
    </xf>
    <xf numFmtId="179" fontId="29" fillId="0" borderId="217" xfId="35" applyNumberFormat="1" applyFont="1" applyBorder="1">
      <alignment vertical="center"/>
    </xf>
    <xf numFmtId="0" fontId="24" fillId="24" borderId="265" xfId="0" applyFont="1" applyFill="1" applyBorder="1" applyAlignment="1">
      <alignment horizontal="distributed" vertical="center" indent="1"/>
    </xf>
    <xf numFmtId="0" fontId="24" fillId="24" borderId="143" xfId="0" applyFont="1" applyFill="1" applyBorder="1" applyAlignment="1">
      <alignment horizontal="distributed" vertical="center" indent="1"/>
    </xf>
    <xf numFmtId="0" fontId="24" fillId="24" borderId="229" xfId="0" applyFont="1" applyFill="1" applyBorder="1" applyAlignment="1">
      <alignment horizontal="distributed" vertical="center" indent="1"/>
    </xf>
    <xf numFmtId="0" fontId="24" fillId="24" borderId="265" xfId="0" applyFont="1" applyFill="1" applyBorder="1" applyAlignment="1">
      <alignment horizontal="distributed" vertical="center" wrapText="1" indent="1"/>
    </xf>
    <xf numFmtId="0" fontId="24" fillId="24" borderId="143" xfId="0" applyFont="1" applyFill="1" applyBorder="1" applyAlignment="1">
      <alignment horizontal="distributed" vertical="center" wrapText="1" indent="1"/>
    </xf>
    <xf numFmtId="0" fontId="24" fillId="24" borderId="229" xfId="0" applyFont="1" applyFill="1" applyBorder="1" applyAlignment="1">
      <alignment horizontal="distributed" vertical="center" wrapText="1" indent="1"/>
    </xf>
    <xf numFmtId="0" fontId="24" fillId="24" borderId="273" xfId="0" applyFont="1" applyFill="1" applyBorder="1" applyAlignment="1">
      <alignment horizontal="distributed" vertical="center" indent="1"/>
    </xf>
    <xf numFmtId="0" fontId="0" fillId="24" borderId="275" xfId="0" applyFont="1" applyFill="1" applyBorder="1" applyAlignment="1">
      <alignment horizontal="distributed" vertical="center" indent="1"/>
    </xf>
    <xf numFmtId="0" fontId="0" fillId="24" borderId="143" xfId="0" applyFont="1" applyFill="1" applyBorder="1" applyAlignment="1">
      <alignment horizontal="distributed" vertical="center" indent="1"/>
    </xf>
    <xf numFmtId="0" fontId="0" fillId="24" borderId="144" xfId="0" applyFont="1" applyFill="1" applyBorder="1" applyAlignment="1">
      <alignment horizontal="distributed" vertical="center" indent="1"/>
    </xf>
    <xf numFmtId="0" fontId="29" fillId="24" borderId="30" xfId="0" applyFont="1" applyFill="1" applyBorder="1" applyAlignment="1">
      <alignment vertical="center"/>
    </xf>
    <xf numFmtId="0" fontId="24" fillId="24" borderId="29" xfId="0" applyFont="1" applyFill="1" applyBorder="1" applyAlignment="1">
      <alignment horizontal="center" vertical="center"/>
    </xf>
    <xf numFmtId="0" fontId="24" fillId="24" borderId="225" xfId="0" applyFont="1" applyFill="1" applyBorder="1" applyAlignment="1">
      <alignment horizontal="center" vertical="center"/>
    </xf>
    <xf numFmtId="0" fontId="24" fillId="24" borderId="147" xfId="0" applyFont="1" applyFill="1" applyBorder="1" applyAlignment="1">
      <alignment horizontal="center" vertical="center"/>
    </xf>
    <xf numFmtId="0" fontId="24" fillId="24" borderId="35" xfId="0" applyFont="1" applyFill="1" applyBorder="1" applyAlignment="1">
      <alignment vertical="top"/>
    </xf>
    <xf numFmtId="179" fontId="29" fillId="0" borderId="35" xfId="35" applyNumberFormat="1" applyFont="1" applyBorder="1" applyAlignment="1">
      <alignment vertical="center"/>
    </xf>
    <xf numFmtId="0" fontId="49" fillId="0" borderId="152" xfId="0" applyFont="1" applyBorder="1" applyAlignment="1">
      <alignment horizontal="right" vertical="center"/>
    </xf>
    <xf numFmtId="179" fontId="29" fillId="0" borderId="154" xfId="35" applyNumberFormat="1" applyFont="1" applyBorder="1" applyAlignment="1">
      <alignment vertical="center"/>
    </xf>
    <xf numFmtId="179" fontId="29" fillId="0" borderId="232" xfId="35" applyNumberFormat="1" applyFont="1" applyBorder="1" applyAlignment="1">
      <alignment vertical="center"/>
    </xf>
    <xf numFmtId="179" fontId="29" fillId="0" borderId="152" xfId="35" applyNumberFormat="1" applyFont="1" applyBorder="1" applyAlignment="1">
      <alignment vertical="center"/>
    </xf>
    <xf numFmtId="179" fontId="29" fillId="0" borderId="155" xfId="35" applyNumberFormat="1" applyFont="1" applyBorder="1" applyAlignment="1">
      <alignment vertical="center"/>
    </xf>
    <xf numFmtId="0" fontId="36" fillId="0" borderId="45" xfId="0" applyFont="1" applyFill="1" applyBorder="1" applyAlignment="1">
      <alignment horizontal="distributed" vertical="center" indent="1"/>
    </xf>
    <xf numFmtId="0" fontId="24" fillId="24" borderId="228" xfId="0" applyFont="1" applyFill="1" applyBorder="1" applyAlignment="1">
      <alignment horizontal="center" vertical="center"/>
    </xf>
    <xf numFmtId="0" fontId="24" fillId="24" borderId="265" xfId="0" applyFont="1" applyFill="1" applyBorder="1" applyAlignment="1">
      <alignment horizontal="distributed" vertical="distributed" indent="1"/>
    </xf>
    <xf numFmtId="0" fontId="24" fillId="24" borderId="143" xfId="0" applyFont="1" applyFill="1" applyBorder="1" applyAlignment="1">
      <alignment horizontal="distributed" vertical="distributed" indent="1"/>
    </xf>
    <xf numFmtId="0" fontId="24" fillId="24" borderId="273" xfId="0" applyFont="1" applyFill="1" applyBorder="1" applyAlignment="1">
      <alignment horizontal="distributed" vertical="distributed" indent="1"/>
    </xf>
    <xf numFmtId="0" fontId="24" fillId="24" borderId="275" xfId="0" applyFont="1" applyFill="1" applyBorder="1" applyAlignment="1">
      <alignment horizontal="distributed" vertical="distributed" indent="1"/>
    </xf>
    <xf numFmtId="0" fontId="24" fillId="24" borderId="144" xfId="0" applyFont="1" applyFill="1" applyBorder="1" applyAlignment="1">
      <alignment horizontal="distributed" vertical="distributed" indent="1"/>
    </xf>
    <xf numFmtId="0" fontId="0" fillId="24" borderId="31" xfId="0" applyFont="1" applyFill="1" applyBorder="1" applyAlignment="1">
      <alignment horizontal="center" vertical="center"/>
    </xf>
    <xf numFmtId="0" fontId="0" fillId="24" borderId="276" xfId="0" applyFont="1" applyFill="1" applyBorder="1" applyAlignment="1">
      <alignment horizontal="center" vertical="center"/>
    </xf>
    <xf numFmtId="0" fontId="36" fillId="0" borderId="45" xfId="0" applyFont="1" applyFill="1" applyBorder="1" applyAlignment="1">
      <alignment horizontal="center" vertical="center"/>
    </xf>
    <xf numFmtId="0" fontId="24" fillId="24" borderId="30" xfId="0" applyFont="1" applyFill="1" applyBorder="1" applyAlignment="1">
      <alignment vertical="center"/>
    </xf>
    <xf numFmtId="0" fontId="24" fillId="24" borderId="276" xfId="0" applyFont="1" applyFill="1" applyBorder="1" applyAlignment="1">
      <alignment horizontal="center" vertical="center"/>
    </xf>
    <xf numFmtId="0" fontId="24" fillId="24" borderId="158" xfId="0" applyFont="1" applyFill="1" applyBorder="1" applyAlignment="1">
      <alignment horizontal="distributed" vertical="center" indent="1"/>
    </xf>
    <xf numFmtId="0" fontId="24" fillId="24" borderId="35" xfId="0" applyFont="1" applyFill="1" applyBorder="1" applyAlignment="1">
      <alignment horizontal="distributed" vertical="center" indent="1"/>
    </xf>
    <xf numFmtId="179" fontId="24" fillId="0" borderId="35" xfId="35" applyNumberFormat="1" applyFont="1" applyBorder="1">
      <alignment vertical="center"/>
    </xf>
    <xf numFmtId="179" fontId="24" fillId="0" borderId="29" xfId="35" applyNumberFormat="1" applyFont="1" applyBorder="1">
      <alignment vertical="center"/>
    </xf>
    <xf numFmtId="179" fontId="24" fillId="0" borderId="223" xfId="35" applyNumberFormat="1" applyFont="1" applyBorder="1">
      <alignment vertical="center"/>
    </xf>
    <xf numFmtId="179" fontId="24" fillId="0" borderId="50" xfId="35" applyNumberFormat="1" applyFont="1" applyBorder="1">
      <alignment vertical="center"/>
    </xf>
    <xf numFmtId="179" fontId="24" fillId="0" borderId="147" xfId="35" applyNumberFormat="1" applyFont="1" applyBorder="1">
      <alignment vertical="center"/>
    </xf>
    <xf numFmtId="179" fontId="24" fillId="0" borderId="45" xfId="35" applyNumberFormat="1" applyFont="1" applyFill="1" applyBorder="1">
      <alignment vertical="center"/>
    </xf>
    <xf numFmtId="0" fontId="49" fillId="0" borderId="34" xfId="0" applyFont="1" applyBorder="1" applyAlignment="1">
      <alignment horizontal="right" vertical="top"/>
    </xf>
    <xf numFmtId="181" fontId="24" fillId="0" borderId="35" xfId="35" applyNumberFormat="1" applyFont="1" applyBorder="1">
      <alignment vertical="center"/>
    </xf>
    <xf numFmtId="181" fontId="24" fillId="0" borderId="29" xfId="35" applyNumberFormat="1" applyFont="1" applyBorder="1">
      <alignment vertical="center"/>
    </xf>
    <xf numFmtId="181" fontId="24" fillId="0" borderId="223" xfId="35" applyNumberFormat="1" applyFont="1" applyBorder="1">
      <alignment vertical="center"/>
    </xf>
    <xf numFmtId="181" fontId="24" fillId="0" borderId="50" xfId="35" applyNumberFormat="1" applyFont="1" applyBorder="1">
      <alignment vertical="center"/>
    </xf>
    <xf numFmtId="181" fontId="24" fillId="0" borderId="147" xfId="35" applyNumberFormat="1" applyFont="1" applyBorder="1">
      <alignment vertical="center"/>
    </xf>
    <xf numFmtId="181" fontId="55" fillId="0" borderId="0" xfId="0" applyNumberFormat="1" applyFont="1" applyAlignment="1">
      <alignment vertical="center"/>
    </xf>
    <xf numFmtId="0" fontId="24" fillId="24" borderId="158" xfId="0" applyFont="1" applyFill="1" applyBorder="1" applyAlignment="1">
      <alignment horizontal="distributed" indent="1"/>
    </xf>
    <xf numFmtId="181" fontId="0" fillId="0" borderId="0" xfId="0" applyNumberFormat="1">
      <alignment vertical="center"/>
    </xf>
    <xf numFmtId="0" fontId="24" fillId="24" borderId="226" xfId="0" applyFont="1" applyFill="1" applyBorder="1" applyAlignment="1">
      <alignment horizontal="center"/>
    </xf>
    <xf numFmtId="0" fontId="24" fillId="24" borderId="154" xfId="0" applyFont="1" applyFill="1" applyBorder="1" applyAlignment="1">
      <alignment horizontal="center" vertical="center"/>
    </xf>
    <xf numFmtId="179" fontId="24" fillId="0" borderId="154" xfId="35" applyNumberFormat="1" applyFont="1" applyBorder="1" applyAlignment="1">
      <alignment vertical="center"/>
    </xf>
    <xf numFmtId="179" fontId="24" fillId="0" borderId="151" xfId="35" applyNumberFormat="1" applyFont="1" applyBorder="1" applyAlignment="1">
      <alignment vertical="center"/>
    </xf>
    <xf numFmtId="179" fontId="24" fillId="0" borderId="232" xfId="35" applyNumberFormat="1" applyFont="1" applyBorder="1" applyAlignment="1">
      <alignment vertical="center"/>
    </xf>
    <xf numFmtId="179" fontId="24" fillId="0" borderId="152" xfId="35" applyNumberFormat="1" applyFont="1" applyBorder="1" applyAlignment="1">
      <alignment vertical="center"/>
    </xf>
    <xf numFmtId="179" fontId="24" fillId="0" borderId="155" xfId="35" applyNumberFormat="1" applyFont="1" applyBorder="1" applyAlignment="1">
      <alignment vertical="center"/>
    </xf>
    <xf numFmtId="179" fontId="24" fillId="0" borderId="45" xfId="35" applyNumberFormat="1" applyFont="1" applyFill="1" applyBorder="1" applyAlignment="1">
      <alignment vertical="center"/>
    </xf>
    <xf numFmtId="181" fontId="24" fillId="0" borderId="154" xfId="35" applyNumberFormat="1" applyFont="1" applyBorder="1" applyAlignment="1">
      <alignment vertical="center"/>
    </xf>
    <xf numFmtId="181" fontId="24" fillId="0" borderId="151" xfId="35" applyNumberFormat="1" applyFont="1" applyBorder="1" applyAlignment="1">
      <alignment vertical="center"/>
    </xf>
    <xf numFmtId="181" fontId="24" fillId="0" borderId="232" xfId="35" applyNumberFormat="1" applyFont="1" applyBorder="1" applyAlignment="1">
      <alignment vertical="center"/>
    </xf>
    <xf numFmtId="181" fontId="24" fillId="0" borderId="152" xfId="35" applyNumberFormat="1" applyFont="1" applyBorder="1" applyAlignment="1">
      <alignment vertical="center"/>
    </xf>
    <xf numFmtId="181" fontId="24" fillId="0" borderId="155" xfId="35" applyNumberFormat="1" applyFont="1" applyBorder="1" applyAlignment="1">
      <alignment vertical="center"/>
    </xf>
    <xf numFmtId="0" fontId="45" fillId="0" borderId="0" xfId="0" applyFont="1" applyAlignment="1">
      <alignment horizontal="left" vertical="center"/>
    </xf>
    <xf numFmtId="0" fontId="24" fillId="24" borderId="265" xfId="0" applyFont="1" applyFill="1" applyBorder="1" applyAlignment="1">
      <alignment horizontal="distributed" vertical="center" wrapText="1" indent="1" shrinkToFit="1"/>
    </xf>
    <xf numFmtId="0" fontId="24" fillId="24" borderId="143" xfId="0" applyFont="1" applyFill="1" applyBorder="1" applyAlignment="1">
      <alignment horizontal="distributed" vertical="center" indent="1" shrinkToFit="1"/>
    </xf>
    <xf numFmtId="0" fontId="24" fillId="24" borderId="144" xfId="0" applyFont="1" applyFill="1" applyBorder="1" applyAlignment="1">
      <alignment horizontal="distributed" vertical="center" indent="1" shrinkToFit="1"/>
    </xf>
    <xf numFmtId="0" fontId="24" fillId="24" borderId="22" xfId="0" applyFont="1" applyFill="1" applyBorder="1" applyAlignment="1">
      <alignment horizontal="center" vertical="center"/>
    </xf>
    <xf numFmtId="6" fontId="24" fillId="24" borderId="158" xfId="48" applyFont="1" applyFill="1" applyBorder="1" applyAlignment="1">
      <alignment horizontal="distributed" vertical="center" indent="1"/>
    </xf>
    <xf numFmtId="38" fontId="49" fillId="0" borderId="34" xfId="35" applyFont="1" applyBorder="1" applyAlignment="1">
      <alignment horizontal="right" vertical="top"/>
    </xf>
    <xf numFmtId="179" fontId="29" fillId="0" borderId="0" xfId="35" applyNumberFormat="1" applyFont="1" applyFill="1" applyBorder="1" applyAlignment="1">
      <alignment vertical="center"/>
    </xf>
    <xf numFmtId="38" fontId="29" fillId="0" borderId="0" xfId="35" applyFont="1" applyBorder="1">
      <alignment vertical="center"/>
    </xf>
    <xf numFmtId="38" fontId="49" fillId="0" borderId="0" xfId="35" applyFont="1" applyBorder="1" applyAlignment="1">
      <alignment horizontal="right" vertical="top"/>
    </xf>
    <xf numFmtId="38" fontId="29" fillId="0" borderId="0" xfId="35" applyFont="1" applyBorder="1" applyAlignment="1">
      <alignment horizontal="right" vertical="top" indent="1"/>
    </xf>
    <xf numFmtId="38" fontId="29" fillId="0" borderId="0" xfId="35" applyFont="1" applyBorder="1" applyAlignment="1">
      <alignment horizontal="right" vertical="center" indent="1"/>
    </xf>
    <xf numFmtId="38" fontId="29" fillId="0" borderId="0" xfId="35" applyFont="1" applyFill="1" applyBorder="1" applyAlignment="1">
      <alignment horizontal="right" vertical="center"/>
    </xf>
    <xf numFmtId="38" fontId="29" fillId="0" borderId="0" xfId="35" applyFont="1" applyBorder="1" applyAlignment="1">
      <alignment horizontal="right" vertical="center" wrapText="1" indent="1"/>
    </xf>
    <xf numFmtId="0" fontId="24" fillId="24" borderId="142" xfId="0" applyFont="1" applyFill="1" applyBorder="1" applyAlignment="1">
      <alignment horizontal="distributed" vertical="center" wrapText="1" indent="1"/>
    </xf>
    <xf numFmtId="0" fontId="24" fillId="24" borderId="273" xfId="0" applyFont="1" applyFill="1" applyBorder="1" applyAlignment="1">
      <alignment horizontal="distributed" vertical="center" wrapText="1" indent="1"/>
    </xf>
    <xf numFmtId="176" fontId="0" fillId="24" borderId="275" xfId="0" applyNumberFormat="1" applyFont="1" applyFill="1" applyBorder="1" applyAlignment="1">
      <alignment horizontal="distributed" vertical="center" wrapText="1" indent="1"/>
    </xf>
    <xf numFmtId="176" fontId="0" fillId="24" borderId="143" xfId="0" applyNumberFormat="1" applyFont="1" applyFill="1" applyBorder="1" applyAlignment="1">
      <alignment horizontal="distributed" vertical="center" wrapText="1" indent="1"/>
    </xf>
    <xf numFmtId="0" fontId="24" fillId="24" borderId="273" xfId="0" applyFont="1" applyFill="1" applyBorder="1" applyAlignment="1">
      <alignment horizontal="center" vertical="center" wrapText="1"/>
    </xf>
    <xf numFmtId="0" fontId="0" fillId="24" borderId="143" xfId="0" applyFont="1" applyFill="1" applyBorder="1" applyAlignment="1">
      <alignment horizontal="distributed" vertical="center" wrapText="1" indent="1"/>
    </xf>
    <xf numFmtId="0" fontId="0" fillId="24" borderId="144" xfId="0" applyFont="1" applyFill="1" applyBorder="1" applyAlignment="1">
      <alignment horizontal="distributed" vertical="center" wrapText="1" indent="1"/>
    </xf>
    <xf numFmtId="0" fontId="36" fillId="0" borderId="0" xfId="0" applyFont="1" applyFill="1" applyBorder="1" applyAlignment="1">
      <alignment horizontal="distributed" vertical="center" wrapText="1"/>
    </xf>
    <xf numFmtId="0" fontId="24" fillId="24" borderId="231" xfId="0" applyFont="1" applyFill="1" applyBorder="1" applyAlignment="1">
      <alignment horizontal="center" vertical="center"/>
    </xf>
    <xf numFmtId="181" fontId="29" fillId="0" borderId="35" xfId="35" applyNumberFormat="1" applyFont="1" applyBorder="1" applyAlignment="1">
      <alignment vertical="top"/>
    </xf>
    <xf numFmtId="181" fontId="29" fillId="0" borderId="29" xfId="35" applyNumberFormat="1" applyFont="1" applyBorder="1" applyAlignment="1">
      <alignment vertical="center"/>
    </xf>
    <xf numFmtId="181" fontId="29" fillId="0" borderId="225" xfId="35" applyNumberFormat="1" applyFont="1" applyBorder="1" applyAlignment="1">
      <alignment vertical="center"/>
    </xf>
    <xf numFmtId="181" fontId="29" fillId="0" borderId="29" xfId="35" applyNumberFormat="1" applyFont="1" applyBorder="1" applyAlignment="1">
      <alignment vertical="center" wrapText="1"/>
    </xf>
    <xf numFmtId="181" fontId="29" fillId="0" borderId="50" xfId="35" applyNumberFormat="1" applyFont="1" applyBorder="1" applyAlignment="1">
      <alignment vertical="center" wrapText="1"/>
    </xf>
    <xf numFmtId="181" fontId="29" fillId="0" borderId="223" xfId="35" applyNumberFormat="1" applyFont="1" applyBorder="1" applyAlignment="1">
      <alignment vertical="center"/>
    </xf>
    <xf numFmtId="181" fontId="29" fillId="0" borderId="35" xfId="35" applyNumberFormat="1" applyFont="1" applyBorder="1" applyAlignment="1">
      <alignment vertical="center"/>
    </xf>
    <xf numFmtId="181" fontId="29" fillId="0" borderId="50" xfId="35" applyNumberFormat="1" applyFont="1" applyBorder="1" applyAlignment="1">
      <alignment vertical="center"/>
    </xf>
    <xf numFmtId="181" fontId="29" fillId="0" borderId="147" xfId="35" applyNumberFormat="1" applyFont="1" applyBorder="1" applyAlignment="1">
      <alignment vertical="center"/>
    </xf>
    <xf numFmtId="181" fontId="29" fillId="0" borderId="0" xfId="35" applyNumberFormat="1" applyFont="1" applyBorder="1" applyAlignment="1">
      <alignment vertical="center"/>
    </xf>
    <xf numFmtId="181" fontId="29" fillId="0" borderId="154" xfId="35" applyNumberFormat="1" applyFont="1" applyBorder="1" applyAlignment="1">
      <alignment vertical="top"/>
    </xf>
    <xf numFmtId="181" fontId="29" fillId="0" borderId="151" xfId="35" applyNumberFormat="1" applyFont="1" applyBorder="1" applyAlignment="1">
      <alignment vertical="center"/>
    </xf>
    <xf numFmtId="181" fontId="29" fillId="0" borderId="232" xfId="35" applyNumberFormat="1" applyFont="1" applyBorder="1" applyAlignment="1">
      <alignment vertical="center"/>
    </xf>
    <xf numFmtId="181" fontId="29" fillId="0" borderId="152" xfId="35" applyNumberFormat="1" applyFont="1" applyBorder="1" applyAlignment="1">
      <alignment vertical="center" wrapText="1"/>
    </xf>
    <xf numFmtId="181" fontId="29" fillId="0" borderId="151" xfId="35" applyNumberFormat="1" applyFont="1" applyBorder="1" applyAlignment="1">
      <alignment vertical="center" wrapText="1"/>
    </xf>
    <xf numFmtId="181" fontId="29" fillId="0" borderId="154" xfId="35" applyNumberFormat="1" applyFont="1" applyBorder="1" applyAlignment="1">
      <alignment vertical="center"/>
    </xf>
    <xf numFmtId="181" fontId="29" fillId="0" borderId="153" xfId="35" applyNumberFormat="1" applyFont="1" applyBorder="1" applyAlignment="1">
      <alignment vertical="center"/>
    </xf>
    <xf numFmtId="181" fontId="29" fillId="0" borderId="155" xfId="35" applyNumberFormat="1" applyFont="1" applyBorder="1" applyAlignment="1">
      <alignment vertical="center"/>
    </xf>
    <xf numFmtId="0" fontId="36" fillId="31" borderId="69" xfId="0" applyFont="1" applyFill="1" applyBorder="1" applyAlignment="1">
      <alignment horizontal="center" vertical="center"/>
    </xf>
    <xf numFmtId="0" fontId="39" fillId="31" borderId="163" xfId="0" applyFont="1" applyFill="1" applyBorder="1" applyAlignment="1">
      <alignment horizontal="left" vertical="center"/>
    </xf>
    <xf numFmtId="0" fontId="36" fillId="31" borderId="265" xfId="0" applyFont="1" applyFill="1" applyBorder="1" applyAlignment="1">
      <alignment horizontal="center" vertical="center" textRotation="255"/>
    </xf>
    <xf numFmtId="0" fontId="36" fillId="31" borderId="143" xfId="0" applyFont="1" applyFill="1" applyBorder="1" applyAlignment="1">
      <alignment horizontal="center" vertical="center" textRotation="255"/>
    </xf>
    <xf numFmtId="0" fontId="36" fillId="31" borderId="273" xfId="0" applyFont="1" applyFill="1" applyBorder="1" applyAlignment="1">
      <alignment horizontal="center" vertical="center" textRotation="255"/>
    </xf>
    <xf numFmtId="0" fontId="35" fillId="31" borderId="243" xfId="0" applyFont="1" applyFill="1" applyBorder="1" applyAlignment="1">
      <alignment horizontal="center" vertical="center"/>
    </xf>
    <xf numFmtId="0" fontId="0" fillId="0" borderId="45" xfId="0" applyFont="1" applyBorder="1" applyAlignment="1">
      <alignment vertical="center"/>
    </xf>
    <xf numFmtId="0" fontId="39" fillId="31" borderId="45" xfId="0" applyFont="1" applyFill="1" applyBorder="1" applyAlignment="1">
      <alignment horizontal="right" vertical="center"/>
    </xf>
    <xf numFmtId="0" fontId="39" fillId="31" borderId="160" xfId="0" applyFont="1" applyFill="1" applyBorder="1" applyAlignment="1">
      <alignment horizontal="left" vertical="center"/>
    </xf>
    <xf numFmtId="0" fontId="0" fillId="31" borderId="0" xfId="0" applyFill="1">
      <alignment vertical="center"/>
    </xf>
    <xf numFmtId="0" fontId="36" fillId="31" borderId="31" xfId="0" applyFont="1" applyFill="1" applyBorder="1" applyAlignment="1">
      <alignment horizontal="right" vertical="top"/>
    </xf>
    <xf numFmtId="0" fontId="36" fillId="31" borderId="22" xfId="0" applyFont="1" applyFill="1" applyBorder="1" applyAlignment="1">
      <alignment horizontal="right" vertical="center"/>
    </xf>
    <xf numFmtId="0" fontId="36" fillId="31" borderId="34" xfId="0" applyFont="1" applyFill="1" applyBorder="1" applyAlignment="1">
      <alignment horizontal="center" vertical="center" textRotation="255" shrinkToFit="1"/>
    </xf>
    <xf numFmtId="0" fontId="36" fillId="31" borderId="50" xfId="0" applyFont="1" applyFill="1" applyBorder="1" applyAlignment="1">
      <alignment horizontal="center" vertical="center" textRotation="255" shrinkToFit="1"/>
    </xf>
    <xf numFmtId="0" fontId="36" fillId="31" borderId="223" xfId="0" applyFont="1" applyFill="1" applyBorder="1" applyAlignment="1">
      <alignment horizontal="center" vertical="center" textRotation="255" shrinkToFit="1"/>
    </xf>
    <xf numFmtId="0" fontId="35" fillId="31" borderId="220" xfId="0" applyFont="1" applyFill="1" applyBorder="1" applyAlignment="1">
      <alignment horizontal="center" vertical="center"/>
    </xf>
    <xf numFmtId="0" fontId="29" fillId="0" borderId="0" xfId="0" applyFont="1" applyBorder="1" applyAlignment="1">
      <alignment horizontal="left" vertical="center"/>
    </xf>
    <xf numFmtId="0" fontId="0" fillId="0" borderId="0" xfId="0" applyFont="1" applyFill="1" applyBorder="1" applyAlignment="1">
      <alignment vertical="top"/>
    </xf>
    <xf numFmtId="0" fontId="36" fillId="31" borderId="146" xfId="0" applyFont="1" applyFill="1" applyBorder="1" applyAlignment="1">
      <alignment vertical="center"/>
    </xf>
    <xf numFmtId="0" fontId="36" fillId="31" borderId="160" xfId="0" applyFont="1" applyFill="1" applyBorder="1" applyAlignment="1">
      <alignment horizontal="right" vertical="top"/>
    </xf>
    <xf numFmtId="0" fontId="36" fillId="31" borderId="25" xfId="0" applyFont="1" applyFill="1" applyBorder="1" applyAlignment="1">
      <alignment horizontal="right" vertical="center"/>
    </xf>
    <xf numFmtId="0" fontId="36" fillId="31" borderId="224" xfId="0" applyFont="1" applyFill="1" applyBorder="1" applyAlignment="1">
      <alignment horizontal="right" vertical="center"/>
    </xf>
    <xf numFmtId="0" fontId="36" fillId="31" borderId="277" xfId="0" applyFont="1" applyFill="1" applyBorder="1" applyAlignment="1">
      <alignment horizontal="center" vertical="center" shrinkToFit="1"/>
    </xf>
    <xf numFmtId="0" fontId="39" fillId="31" borderId="72" xfId="0" applyFont="1" applyFill="1" applyBorder="1" applyAlignment="1">
      <alignment horizontal="right" vertical="center"/>
    </xf>
    <xf numFmtId="0" fontId="39" fillId="31" borderId="33" xfId="0" applyFont="1" applyFill="1" applyBorder="1" applyAlignment="1">
      <alignment horizontal="left" vertical="center"/>
    </xf>
    <xf numFmtId="0" fontId="36" fillId="31" borderId="160" xfId="0" applyFont="1" applyFill="1" applyBorder="1" applyAlignment="1">
      <alignment vertical="center"/>
    </xf>
    <xf numFmtId="0" fontId="36" fillId="31" borderId="25" xfId="0" applyFont="1" applyFill="1" applyBorder="1" applyAlignment="1">
      <alignment vertical="center"/>
    </xf>
    <xf numFmtId="0" fontId="36" fillId="31" borderId="25" xfId="0" applyFont="1" applyFill="1" applyBorder="1" applyAlignment="1">
      <alignment horizontal="center" vertical="center"/>
    </xf>
    <xf numFmtId="0" fontId="36" fillId="31" borderId="219" xfId="0" applyFont="1" applyFill="1" applyBorder="1" applyAlignment="1">
      <alignment horizontal="center" vertical="center"/>
    </xf>
    <xf numFmtId="0" fontId="36" fillId="31" borderId="278" xfId="0" applyFont="1" applyFill="1" applyBorder="1" applyAlignment="1">
      <alignment horizontal="center" vertical="center" shrinkToFit="1"/>
    </xf>
    <xf numFmtId="0" fontId="35" fillId="31" borderId="222" xfId="0" applyFont="1" applyFill="1" applyBorder="1" applyAlignment="1">
      <alignment horizontal="center" vertical="center"/>
    </xf>
    <xf numFmtId="0" fontId="0" fillId="31" borderId="158" xfId="0" applyFont="1" applyFill="1" applyBorder="1" applyAlignment="1">
      <alignment horizontal="center" vertical="center"/>
    </xf>
    <xf numFmtId="0" fontId="0" fillId="31" borderId="35" xfId="0" applyFont="1" applyFill="1" applyBorder="1" applyAlignment="1">
      <alignment horizontal="center" vertical="center"/>
    </xf>
    <xf numFmtId="38" fontId="50" fillId="0" borderId="30" xfId="35" applyFont="1" applyBorder="1" applyAlignment="1">
      <alignment horizontal="right" vertical="center"/>
    </xf>
    <xf numFmtId="181" fontId="6" fillId="0" borderId="31" xfId="35" applyNumberFormat="1" applyBorder="1" applyAlignment="1">
      <alignment horizontal="right" vertical="top" indent="1"/>
    </xf>
    <xf numFmtId="181" fontId="6" fillId="0" borderId="22" xfId="35" applyNumberFormat="1" applyBorder="1" applyAlignment="1">
      <alignment horizontal="right" vertical="center" indent="1"/>
    </xf>
    <xf numFmtId="181" fontId="6" fillId="0" borderId="224" xfId="35" applyNumberFormat="1" applyBorder="1" applyAlignment="1">
      <alignment horizontal="right" vertical="center" indent="1"/>
    </xf>
    <xf numFmtId="181" fontId="6" fillId="0" borderId="231" xfId="35" applyNumberFormat="1" applyFont="1" applyBorder="1" applyAlignment="1">
      <alignment horizontal="right" vertical="center" indent="1"/>
    </xf>
    <xf numFmtId="181" fontId="29" fillId="0" borderId="61" xfId="0" applyNumberFormat="1" applyFont="1" applyBorder="1" applyAlignment="1">
      <alignment horizontal="right" vertical="center" indent="1"/>
    </xf>
    <xf numFmtId="0" fontId="51" fillId="0" borderId="0" xfId="0" applyFont="1" applyFill="1" applyBorder="1" applyAlignment="1">
      <alignment horizontal="right" vertical="center"/>
    </xf>
    <xf numFmtId="38" fontId="6" fillId="0" borderId="0" xfId="35" applyFill="1" applyBorder="1" applyAlignment="1">
      <alignment vertical="center"/>
    </xf>
    <xf numFmtId="0" fontId="0" fillId="31" borderId="226" xfId="0" applyFont="1" applyFill="1" applyBorder="1" applyAlignment="1">
      <alignment horizontal="center" vertical="center"/>
    </xf>
    <xf numFmtId="0" fontId="0" fillId="31" borderId="154" xfId="0" applyFont="1" applyFill="1" applyBorder="1" applyAlignment="1">
      <alignment vertical="center"/>
    </xf>
    <xf numFmtId="38" fontId="50" fillId="0" borderId="152" xfId="35" applyFont="1" applyBorder="1" applyAlignment="1">
      <alignment horizontal="right" vertical="center"/>
    </xf>
    <xf numFmtId="181" fontId="6" fillId="0" borderId="154" xfId="35" applyNumberFormat="1" applyFont="1" applyBorder="1" applyAlignment="1">
      <alignment horizontal="right" vertical="top" indent="1"/>
    </xf>
    <xf numFmtId="181" fontId="6" fillId="0" borderId="151" xfId="35" applyNumberFormat="1" applyFont="1" applyBorder="1" applyAlignment="1">
      <alignment horizontal="right" vertical="center" indent="1"/>
    </xf>
    <xf numFmtId="181" fontId="6" fillId="0" borderId="227" xfId="35" applyNumberFormat="1" applyFont="1" applyBorder="1" applyAlignment="1">
      <alignment horizontal="right" vertical="center" indent="1"/>
    </xf>
    <xf numFmtId="181" fontId="6" fillId="0" borderId="232" xfId="35" applyNumberFormat="1" applyFont="1" applyBorder="1" applyAlignment="1">
      <alignment horizontal="right" vertical="center" indent="1"/>
    </xf>
    <xf numFmtId="38" fontId="49" fillId="0" borderId="0" xfId="35" applyFont="1" applyBorder="1" applyAlignment="1">
      <alignment horizontal="right" vertical="center"/>
    </xf>
    <xf numFmtId="0" fontId="36" fillId="25" borderId="139" xfId="0" applyFont="1" applyFill="1" applyBorder="1" applyAlignment="1">
      <alignment vertical="center" wrapText="1"/>
    </xf>
    <xf numFmtId="0" fontId="36" fillId="25" borderId="140" xfId="0" applyFont="1" applyFill="1" applyBorder="1" applyAlignment="1">
      <alignment vertical="center"/>
    </xf>
    <xf numFmtId="0" fontId="36" fillId="25" borderId="265" xfId="0" applyFont="1" applyFill="1" applyBorder="1" applyAlignment="1">
      <alignment horizontal="center" vertical="distributed" textRotation="255" wrapText="1" indent="2"/>
    </xf>
    <xf numFmtId="0" fontId="36" fillId="25" borderId="143" xfId="0" applyFont="1" applyFill="1" applyBorder="1" applyAlignment="1">
      <alignment horizontal="center" vertical="distributed" textRotation="255" wrapText="1" indent="2"/>
    </xf>
    <xf numFmtId="0" fontId="36" fillId="25" borderId="144" xfId="0" applyFont="1" applyFill="1" applyBorder="1" applyAlignment="1">
      <alignment horizontal="center" vertical="distributed" textRotation="255" wrapText="1" indent="2"/>
    </xf>
    <xf numFmtId="0" fontId="36" fillId="25" borderId="228" xfId="0" applyFont="1" applyFill="1" applyBorder="1" applyAlignment="1">
      <alignment horizontal="center" vertical="distributed" textRotation="255" indent="4"/>
    </xf>
    <xf numFmtId="0" fontId="36" fillId="25" borderId="143" xfId="0" applyFont="1" applyFill="1" applyBorder="1" applyAlignment="1">
      <alignment horizontal="center" vertical="distributed" textRotation="255" indent="4"/>
    </xf>
    <xf numFmtId="0" fontId="36" fillId="25" borderId="144" xfId="0" applyFont="1" applyFill="1" applyBorder="1" applyAlignment="1">
      <alignment horizontal="center" vertical="distributed" textRotation="255" indent="4"/>
    </xf>
    <xf numFmtId="0" fontId="36" fillId="25" borderId="228" xfId="0" applyFont="1" applyFill="1" applyBorder="1" applyAlignment="1">
      <alignment horizontal="center" vertical="center" textRotation="255"/>
    </xf>
    <xf numFmtId="0" fontId="36" fillId="25" borderId="143" xfId="0" applyFont="1" applyFill="1" applyBorder="1" applyAlignment="1">
      <alignment horizontal="center" vertical="center" textRotation="255"/>
    </xf>
    <xf numFmtId="0" fontId="36" fillId="25" borderId="144" xfId="0" applyFont="1" applyFill="1" applyBorder="1" applyAlignment="1">
      <alignment horizontal="center" vertical="center" textRotation="255"/>
    </xf>
    <xf numFmtId="0" fontId="36" fillId="25" borderId="279" xfId="0" applyFont="1" applyFill="1" applyBorder="1" applyAlignment="1">
      <alignment horizontal="distributed" vertical="center" indent="1"/>
    </xf>
    <xf numFmtId="0" fontId="36" fillId="25" borderId="130" xfId="0" applyFont="1" applyFill="1" applyBorder="1" applyAlignment="1">
      <alignment horizontal="center" vertical="center"/>
    </xf>
    <xf numFmtId="0" fontId="36" fillId="25" borderId="145" xfId="0" applyFont="1" applyFill="1" applyBorder="1" applyAlignment="1">
      <alignment vertical="center"/>
    </xf>
    <xf numFmtId="0" fontId="36" fillId="25" borderId="24" xfId="0" applyFont="1" applyFill="1" applyBorder="1" applyAlignment="1">
      <alignment vertical="center"/>
    </xf>
    <xf numFmtId="0" fontId="36" fillId="25" borderId="30" xfId="0" applyFont="1" applyFill="1" applyBorder="1" applyAlignment="1">
      <alignment horizontal="distributed" vertical="center" wrapText="1" indent="2"/>
    </xf>
    <xf numFmtId="0" fontId="0" fillId="25" borderId="174" xfId="0" applyFont="1" applyFill="1" applyBorder="1" applyAlignment="1">
      <alignment horizontal="distributed" vertical="center" wrapText="1" indent="2"/>
    </xf>
    <xf numFmtId="0" fontId="0" fillId="25" borderId="207" xfId="0" applyFont="1" applyFill="1" applyBorder="1" applyAlignment="1">
      <alignment horizontal="distributed" vertical="center" wrapText="1" indent="2"/>
    </xf>
    <xf numFmtId="0" fontId="0" fillId="25" borderId="280" xfId="0" applyFont="1" applyFill="1" applyBorder="1" applyAlignment="1">
      <alignment horizontal="distributed" vertical="center" wrapText="1" indent="2"/>
    </xf>
    <xf numFmtId="0" fontId="36" fillId="25" borderId="61" xfId="0" applyFont="1" applyFill="1" applyBorder="1" applyAlignment="1">
      <alignment horizontal="distributed" vertical="center" wrapText="1" indent="2"/>
    </xf>
    <xf numFmtId="0" fontId="0" fillId="25" borderId="266" xfId="0" applyFont="1" applyFill="1" applyBorder="1" applyAlignment="1">
      <alignment horizontal="distributed" vertical="center" wrapText="1" indent="2"/>
    </xf>
    <xf numFmtId="0" fontId="0" fillId="25" borderId="259" xfId="0" applyFont="1" applyFill="1" applyBorder="1" applyAlignment="1">
      <alignment horizontal="center" vertical="center"/>
    </xf>
    <xf numFmtId="0" fontId="0" fillId="25" borderId="173" xfId="0" applyFont="1" applyFill="1" applyBorder="1" applyAlignment="1">
      <alignment horizontal="center" vertical="center"/>
    </xf>
    <xf numFmtId="0" fontId="0" fillId="25" borderId="260" xfId="0" applyFont="1" applyFill="1" applyBorder="1" applyAlignment="1">
      <alignment horizontal="center" vertical="center"/>
    </xf>
    <xf numFmtId="0" fontId="0" fillId="25" borderId="61" xfId="0" applyFont="1" applyFill="1" applyBorder="1" applyAlignment="1">
      <alignment horizontal="center" vertical="center"/>
    </xf>
    <xf numFmtId="0" fontId="0" fillId="25" borderId="207" xfId="0" applyFont="1" applyFill="1" applyBorder="1" applyAlignment="1">
      <alignment horizontal="distributed" vertical="center" indent="1"/>
    </xf>
    <xf numFmtId="0" fontId="0" fillId="25" borderId="280" xfId="0" applyFont="1" applyFill="1" applyBorder="1" applyAlignment="1">
      <alignment horizontal="distributed" vertical="center" indent="1"/>
    </xf>
    <xf numFmtId="0" fontId="36" fillId="25" borderId="281" xfId="0" applyFont="1" applyFill="1" applyBorder="1" applyAlignment="1">
      <alignment horizontal="distributed" vertical="center" indent="1"/>
    </xf>
    <xf numFmtId="0" fontId="36" fillId="25" borderId="121" xfId="0" applyFont="1" applyFill="1" applyBorder="1" applyAlignment="1">
      <alignment horizontal="center" vertical="center"/>
    </xf>
    <xf numFmtId="0" fontId="36" fillId="25" borderId="146" xfId="0" applyFont="1" applyFill="1" applyBorder="1" applyAlignment="1">
      <alignment horizontal="distributed" vertical="center" wrapText="1" indent="2"/>
    </xf>
    <xf numFmtId="0" fontId="0" fillId="25" borderId="89" xfId="0" applyFont="1" applyFill="1" applyBorder="1" applyAlignment="1">
      <alignment horizontal="distributed" vertical="center" wrapText="1" indent="2"/>
    </xf>
    <xf numFmtId="0" fontId="0" fillId="25" borderId="90" xfId="0" applyFont="1" applyFill="1" applyBorder="1" applyAlignment="1">
      <alignment horizontal="distributed" vertical="center" wrapText="1" indent="2"/>
    </xf>
    <xf numFmtId="0" fontId="0" fillId="25" borderId="111" xfId="0" applyFont="1" applyFill="1" applyBorder="1" applyAlignment="1">
      <alignment horizontal="distributed" vertical="center" wrapText="1" indent="2"/>
    </xf>
    <xf numFmtId="0" fontId="36" fillId="25" borderId="55" xfId="0" applyFont="1" applyFill="1" applyBorder="1" applyAlignment="1">
      <alignment horizontal="distributed" vertical="center" wrapText="1" indent="2"/>
    </xf>
    <xf numFmtId="0" fontId="0" fillId="25" borderId="131" xfId="0" applyFont="1" applyFill="1" applyBorder="1" applyAlignment="1">
      <alignment horizontal="distributed" vertical="center" wrapText="1" indent="2"/>
    </xf>
    <xf numFmtId="0" fontId="0" fillId="25" borderId="91" xfId="0" applyFont="1" applyFill="1" applyBorder="1" applyAlignment="1">
      <alignment horizontal="center" vertical="center" textRotation="255"/>
    </xf>
    <xf numFmtId="0" fontId="0" fillId="25" borderId="89" xfId="0" applyFont="1" applyFill="1" applyBorder="1" applyAlignment="1">
      <alignment horizontal="center" vertical="center" textRotation="255"/>
    </xf>
    <xf numFmtId="0" fontId="0" fillId="25" borderId="132" xfId="0" applyFont="1" applyFill="1" applyBorder="1" applyAlignment="1">
      <alignment horizontal="center" vertical="center" textRotation="255"/>
    </xf>
    <xf numFmtId="0" fontId="0" fillId="25" borderId="90" xfId="0" applyFont="1" applyFill="1" applyBorder="1" applyAlignment="1">
      <alignment horizontal="distributed" vertical="center" indent="1"/>
    </xf>
    <xf numFmtId="0" fontId="0" fillId="25" borderId="111" xfId="0" applyFont="1" applyFill="1" applyBorder="1" applyAlignment="1">
      <alignment horizontal="distributed" vertical="center" indent="1"/>
    </xf>
    <xf numFmtId="0" fontId="36" fillId="25" borderId="148" xfId="0" applyFont="1" applyFill="1" applyBorder="1" applyAlignment="1">
      <alignment vertical="center"/>
    </xf>
    <xf numFmtId="0" fontId="36" fillId="25" borderId="27" xfId="0" applyFont="1" applyFill="1" applyBorder="1" applyAlignment="1">
      <alignment vertical="center"/>
    </xf>
    <xf numFmtId="0" fontId="36" fillId="25" borderId="32" xfId="0" applyFont="1" applyFill="1" applyBorder="1" applyAlignment="1">
      <alignment horizontal="distributed" vertical="center" wrapText="1" indent="2"/>
    </xf>
    <xf numFmtId="0" fontId="0" fillId="25" borderId="168" xfId="0" applyFont="1" applyFill="1" applyBorder="1" applyAlignment="1">
      <alignment horizontal="distributed" vertical="center" wrapText="1" indent="2"/>
    </xf>
    <xf numFmtId="0" fontId="0" fillId="25" borderId="210" xfId="0" applyFont="1" applyFill="1" applyBorder="1" applyAlignment="1">
      <alignment horizontal="distributed" vertical="center" wrapText="1" indent="2"/>
    </xf>
    <xf numFmtId="0" fontId="0" fillId="25" borderId="282" xfId="0" applyFont="1" applyFill="1" applyBorder="1" applyAlignment="1">
      <alignment horizontal="distributed" vertical="center" wrapText="1" indent="2"/>
    </xf>
    <xf numFmtId="0" fontId="36" fillId="25" borderId="74" xfId="0" applyFont="1" applyFill="1" applyBorder="1" applyAlignment="1">
      <alignment horizontal="distributed" vertical="center" wrapText="1" indent="2"/>
    </xf>
    <xf numFmtId="0" fontId="0" fillId="25" borderId="270" xfId="0" applyFont="1" applyFill="1" applyBorder="1" applyAlignment="1">
      <alignment horizontal="distributed" vertical="center" wrapText="1" indent="2"/>
    </xf>
    <xf numFmtId="0" fontId="24" fillId="25" borderId="210" xfId="0" applyFont="1" applyFill="1" applyBorder="1" applyAlignment="1">
      <alignment horizontal="center" vertical="center"/>
    </xf>
    <xf numFmtId="0" fontId="24" fillId="25" borderId="283" xfId="0" applyFont="1" applyFill="1" applyBorder="1" applyAlignment="1">
      <alignment horizontal="center" vertical="center"/>
    </xf>
    <xf numFmtId="0" fontId="0" fillId="25" borderId="74" xfId="0" applyFont="1" applyFill="1" applyBorder="1" applyAlignment="1">
      <alignment horizontal="center" vertical="center"/>
    </xf>
    <xf numFmtId="0" fontId="0" fillId="25" borderId="210" xfId="0" applyFont="1" applyFill="1" applyBorder="1" applyAlignment="1">
      <alignment horizontal="distributed" vertical="center" indent="1"/>
    </xf>
    <xf numFmtId="0" fontId="0" fillId="25" borderId="282" xfId="0" applyFont="1" applyFill="1" applyBorder="1" applyAlignment="1">
      <alignment horizontal="distributed" vertical="center" indent="1"/>
    </xf>
    <xf numFmtId="0" fontId="36" fillId="25" borderId="284" xfId="0" applyFont="1" applyFill="1" applyBorder="1" applyAlignment="1">
      <alignment horizontal="distributed" vertical="center" indent="1"/>
    </xf>
    <xf numFmtId="0" fontId="36" fillId="25" borderId="271" xfId="0" applyFont="1" applyFill="1" applyBorder="1" applyAlignment="1">
      <alignment horizontal="center" vertical="center"/>
    </xf>
    <xf numFmtId="0" fontId="0" fillId="25" borderId="266" xfId="0" applyFont="1" applyFill="1" applyBorder="1" applyAlignment="1">
      <alignment horizontal="center" vertical="center"/>
    </xf>
    <xf numFmtId="0" fontId="51" fillId="25" borderId="248" xfId="0" applyFont="1" applyFill="1" applyBorder="1" applyAlignment="1">
      <alignment horizontal="center" vertical="center" wrapText="1"/>
    </xf>
    <xf numFmtId="0" fontId="50" fillId="0" borderId="173" xfId="0" applyFont="1" applyFill="1" applyBorder="1" applyAlignment="1">
      <alignment horizontal="right" vertical="center"/>
    </xf>
    <xf numFmtId="176" fontId="29" fillId="0" borderId="174" xfId="0" applyNumberFormat="1" applyFont="1" applyBorder="1">
      <alignment vertical="center"/>
    </xf>
    <xf numFmtId="176" fontId="29" fillId="0" borderId="207" xfId="0" applyNumberFormat="1" applyFont="1" applyBorder="1">
      <alignment vertical="center"/>
    </xf>
    <xf numFmtId="176" fontId="29" fillId="0" borderId="285" xfId="0" applyNumberFormat="1" applyFont="1" applyBorder="1">
      <alignment vertical="center"/>
    </xf>
    <xf numFmtId="176" fontId="29" fillId="0" borderId="175" xfId="0" applyNumberFormat="1" applyFont="1" applyBorder="1">
      <alignment vertical="center"/>
    </xf>
    <xf numFmtId="176" fontId="29" fillId="0" borderId="266" xfId="0" applyNumberFormat="1" applyFont="1" applyBorder="1">
      <alignment vertical="center"/>
    </xf>
    <xf numFmtId="176" fontId="29" fillId="0" borderId="260" xfId="0" applyNumberFormat="1" applyFont="1" applyBorder="1">
      <alignment vertical="center"/>
    </xf>
    <xf numFmtId="0" fontId="0" fillId="25" borderId="269" xfId="0" applyFont="1" applyFill="1" applyBorder="1" applyAlignment="1">
      <alignment horizontal="center" vertical="center"/>
    </xf>
    <xf numFmtId="0" fontId="51" fillId="25" borderId="176" xfId="0" applyFont="1" applyFill="1" applyBorder="1" applyAlignment="1">
      <alignment horizontal="center" vertical="center" wrapText="1"/>
    </xf>
    <xf numFmtId="176" fontId="29" fillId="0" borderId="94" xfId="0" applyNumberFormat="1" applyFont="1" applyBorder="1">
      <alignment vertical="center"/>
    </xf>
    <xf numFmtId="176" fontId="29" fillId="0" borderId="95" xfId="0" applyNumberFormat="1" applyFont="1" applyBorder="1">
      <alignment vertical="center"/>
    </xf>
    <xf numFmtId="176" fontId="29" fillId="0" borderId="96" xfId="0" applyNumberFormat="1" applyFont="1" applyBorder="1">
      <alignment vertical="center"/>
    </xf>
    <xf numFmtId="176" fontId="29" fillId="0" borderId="97" xfId="0" applyNumberFormat="1" applyFont="1" applyBorder="1">
      <alignment vertical="center"/>
    </xf>
    <xf numFmtId="176" fontId="29" fillId="0" borderId="269" xfId="0" applyNumberFormat="1" applyFont="1" applyBorder="1">
      <alignment vertical="center"/>
    </xf>
    <xf numFmtId="176" fontId="29" fillId="0" borderId="247" xfId="0" applyNumberFormat="1" applyFont="1" applyBorder="1">
      <alignment vertical="center"/>
    </xf>
    <xf numFmtId="0" fontId="0" fillId="25" borderId="270" xfId="0" applyFont="1" applyFill="1" applyBorder="1" applyAlignment="1">
      <alignment horizontal="center" vertical="center"/>
    </xf>
    <xf numFmtId="0" fontId="51" fillId="25" borderId="169" xfId="0" applyFont="1" applyFill="1" applyBorder="1" applyAlignment="1">
      <alignment horizontal="center" vertical="center" wrapText="1"/>
    </xf>
    <xf numFmtId="176" fontId="29" fillId="0" borderId="168" xfId="0" applyNumberFormat="1" applyFont="1" applyFill="1" applyBorder="1">
      <alignment vertical="center"/>
    </xf>
    <xf numFmtId="176" fontId="29" fillId="0" borderId="210" xfId="0" applyNumberFormat="1" applyFont="1" applyFill="1" applyBorder="1">
      <alignment vertical="center"/>
    </xf>
    <xf numFmtId="176" fontId="29" fillId="0" borderId="283" xfId="0" applyNumberFormat="1" applyFont="1" applyFill="1" applyBorder="1">
      <alignment vertical="center"/>
    </xf>
    <xf numFmtId="176" fontId="29" fillId="0" borderId="271" xfId="0" applyNumberFormat="1" applyFont="1" applyFill="1" applyBorder="1">
      <alignment vertical="center"/>
    </xf>
    <xf numFmtId="176" fontId="29" fillId="0" borderId="270" xfId="0" applyNumberFormat="1" applyFont="1" applyFill="1" applyBorder="1">
      <alignment vertical="center"/>
    </xf>
    <xf numFmtId="176" fontId="29" fillId="0" borderId="261" xfId="0" applyNumberFormat="1" applyFont="1" applyFill="1" applyBorder="1">
      <alignment vertical="center"/>
    </xf>
    <xf numFmtId="0" fontId="0" fillId="25" borderId="240" xfId="0" applyFont="1" applyFill="1" applyBorder="1" applyAlignment="1">
      <alignment horizontal="center" vertical="center"/>
    </xf>
    <xf numFmtId="0" fontId="51" fillId="25" borderId="244" xfId="0" applyFont="1" applyFill="1" applyBorder="1" applyAlignment="1">
      <alignment horizontal="center" vertical="center" wrapText="1"/>
    </xf>
    <xf numFmtId="0" fontId="50" fillId="0" borderId="184" xfId="0" applyFont="1" applyFill="1" applyBorder="1" applyAlignment="1">
      <alignment horizontal="right" vertical="center"/>
    </xf>
    <xf numFmtId="176" fontId="29" fillId="0" borderId="114" xfId="0" applyNumberFormat="1" applyFont="1" applyFill="1" applyBorder="1">
      <alignment vertical="center"/>
    </xf>
    <xf numFmtId="176" fontId="29" fillId="0" borderId="115" xfId="0" applyNumberFormat="1" applyFont="1" applyFill="1" applyBorder="1">
      <alignment vertical="center"/>
    </xf>
    <xf numFmtId="176" fontId="29" fillId="0" borderId="117" xfId="0" applyNumberFormat="1" applyFont="1" applyFill="1" applyBorder="1">
      <alignment vertical="center"/>
    </xf>
    <xf numFmtId="176" fontId="29" fillId="0" borderId="118" xfId="0" applyNumberFormat="1" applyFont="1" applyFill="1" applyBorder="1">
      <alignment vertical="center"/>
    </xf>
    <xf numFmtId="176" fontId="29" fillId="0" borderId="240" xfId="0" applyNumberFormat="1" applyFont="1" applyFill="1" applyBorder="1">
      <alignment vertical="center"/>
    </xf>
    <xf numFmtId="176" fontId="29" fillId="0" borderId="272" xfId="0" applyNumberFormat="1" applyFont="1" applyFill="1" applyBorder="1">
      <alignment vertical="center"/>
    </xf>
    <xf numFmtId="0" fontId="51" fillId="25" borderId="185" xfId="0" applyFont="1" applyFill="1" applyBorder="1" applyAlignment="1">
      <alignment horizontal="center" vertical="center" wrapText="1"/>
    </xf>
    <xf numFmtId="176" fontId="29" fillId="0" borderId="136" xfId="0" applyNumberFormat="1" applyFont="1" applyFill="1" applyBorder="1">
      <alignment vertical="center"/>
    </xf>
    <xf numFmtId="176" fontId="29" fillId="0" borderId="134" xfId="0" applyNumberFormat="1" applyFont="1" applyFill="1" applyBorder="1">
      <alignment vertical="center"/>
    </xf>
    <xf numFmtId="176" fontId="29" fillId="0" borderId="286" xfId="0" applyNumberFormat="1" applyFont="1" applyFill="1" applyBorder="1">
      <alignment vertical="center"/>
    </xf>
    <xf numFmtId="176" fontId="29" fillId="0" borderId="138" xfId="0" applyNumberFormat="1" applyFont="1" applyFill="1" applyBorder="1">
      <alignment vertical="center"/>
    </xf>
    <xf numFmtId="176" fontId="29" fillId="0" borderId="133" xfId="0" applyNumberFormat="1" applyFont="1" applyFill="1" applyBorder="1">
      <alignment vertical="center"/>
    </xf>
    <xf numFmtId="176" fontId="29" fillId="0" borderId="137" xfId="0" applyNumberFormat="1" applyFont="1" applyFill="1" applyBorder="1">
      <alignment vertical="center"/>
    </xf>
    <xf numFmtId="176" fontId="0" fillId="0" borderId="0" xfId="0" applyNumberFormat="1" applyFill="1" applyBorder="1">
      <alignment vertical="center"/>
    </xf>
    <xf numFmtId="176" fontId="0" fillId="0" borderId="0" xfId="0" applyNumberFormat="1">
      <alignment vertical="center"/>
    </xf>
    <xf numFmtId="0" fontId="36" fillId="25" borderId="189" xfId="0" applyFont="1" applyFill="1" applyBorder="1" applyAlignment="1">
      <alignment vertical="center" wrapText="1"/>
    </xf>
    <xf numFmtId="0" fontId="36" fillId="25" borderId="243" xfId="0" applyFont="1" applyFill="1" applyBorder="1" applyAlignment="1">
      <alignment horizontal="center" vertical="center"/>
    </xf>
    <xf numFmtId="0" fontId="36" fillId="25" borderId="192" xfId="0" applyFont="1" applyFill="1" applyBorder="1" applyAlignment="1">
      <alignment vertical="center"/>
    </xf>
    <xf numFmtId="0" fontId="0" fillId="25" borderId="206" xfId="0" applyFont="1" applyFill="1" applyBorder="1" applyAlignment="1">
      <alignment horizontal="distributed" vertical="center" wrapText="1" indent="2"/>
    </xf>
    <xf numFmtId="0" fontId="0" fillId="25" borderId="60" xfId="0" applyFont="1" applyFill="1" applyBorder="1" applyAlignment="1">
      <alignment horizontal="distributed" vertical="center" wrapText="1" indent="2"/>
    </xf>
    <xf numFmtId="0" fontId="0" fillId="25" borderId="262" xfId="0" applyFont="1" applyFill="1" applyBorder="1" applyAlignment="1">
      <alignment horizontal="distributed" vertical="center" wrapText="1" indent="2"/>
    </xf>
    <xf numFmtId="0" fontId="0" fillId="25" borderId="76" xfId="0" applyFont="1" applyFill="1" applyBorder="1" applyAlignment="1">
      <alignment horizontal="distributed" vertical="center" wrapText="1" indent="2"/>
    </xf>
    <xf numFmtId="0" fontId="0" fillId="25" borderId="262" xfId="0" applyFont="1" applyFill="1" applyBorder="1" applyAlignment="1">
      <alignment horizontal="center" vertical="center"/>
    </xf>
    <xf numFmtId="0" fontId="0" fillId="25" borderId="60" xfId="0" applyFont="1" applyFill="1" applyBorder="1" applyAlignment="1">
      <alignment horizontal="distributed" vertical="center" indent="1"/>
    </xf>
    <xf numFmtId="0" fontId="36" fillId="25" borderId="220" xfId="0" applyFont="1" applyFill="1" applyBorder="1" applyAlignment="1">
      <alignment horizontal="center" vertical="center"/>
    </xf>
    <xf numFmtId="0" fontId="0" fillId="25" borderId="40" xfId="0" applyFont="1" applyFill="1" applyBorder="1" applyAlignment="1">
      <alignment horizontal="distributed" vertical="center" wrapText="1" indent="2"/>
    </xf>
    <xf numFmtId="0" fontId="0" fillId="25" borderId="109" xfId="0" applyFont="1" applyFill="1" applyBorder="1" applyAlignment="1">
      <alignment horizontal="distributed" vertical="center" wrapText="1" indent="2"/>
    </xf>
    <xf numFmtId="0" fontId="0" fillId="25" borderId="220" xfId="0" applyFont="1" applyFill="1" applyBorder="1" applyAlignment="1">
      <alignment horizontal="distributed" vertical="center" wrapText="1" indent="2"/>
    </xf>
    <xf numFmtId="0" fontId="0" fillId="25" borderId="238" xfId="0" applyFont="1" applyFill="1" applyBorder="1" applyAlignment="1">
      <alignment horizontal="distributed" vertical="center" wrapText="1" indent="2"/>
    </xf>
    <xf numFmtId="0" fontId="0" fillId="25" borderId="109" xfId="0" applyFont="1" applyFill="1" applyBorder="1" applyAlignment="1">
      <alignment horizontal="distributed" vertical="center" indent="1"/>
    </xf>
    <xf numFmtId="0" fontId="36" fillId="25" borderId="202" xfId="0" applyFont="1" applyFill="1" applyBorder="1" applyAlignment="1">
      <alignment vertical="center"/>
    </xf>
    <xf numFmtId="0" fontId="0" fillId="25" borderId="46" xfId="0" applyFont="1" applyFill="1" applyBorder="1" applyAlignment="1">
      <alignment horizontal="distributed" vertical="center" wrapText="1" indent="2"/>
    </xf>
    <xf numFmtId="0" fontId="0" fillId="25" borderId="73" xfId="0" applyFont="1" applyFill="1" applyBorder="1" applyAlignment="1">
      <alignment horizontal="distributed" vertical="center" wrapText="1" indent="2"/>
    </xf>
    <xf numFmtId="0" fontId="0" fillId="25" borderId="222" xfId="0" applyFont="1" applyFill="1" applyBorder="1" applyAlignment="1">
      <alignment horizontal="distributed" vertical="center" wrapText="1" indent="2"/>
    </xf>
    <xf numFmtId="0" fontId="0" fillId="25" borderId="252" xfId="0" applyFont="1" applyFill="1" applyBorder="1" applyAlignment="1">
      <alignment horizontal="distributed" vertical="center" wrapText="1" indent="2"/>
    </xf>
    <xf numFmtId="0" fontId="0" fillId="25" borderId="222" xfId="0" applyFont="1" applyFill="1" applyBorder="1" applyAlignment="1">
      <alignment horizontal="center" vertical="center"/>
    </xf>
    <xf numFmtId="0" fontId="0" fillId="25" borderId="73" xfId="0" applyFont="1" applyFill="1" applyBorder="1" applyAlignment="1">
      <alignment horizontal="distributed" vertical="center" indent="1"/>
    </xf>
    <xf numFmtId="0" fontId="36" fillId="25" borderId="222" xfId="0" applyFont="1" applyFill="1" applyBorder="1" applyAlignment="1">
      <alignment horizontal="center" vertical="center"/>
    </xf>
    <xf numFmtId="176" fontId="29" fillId="0" borderId="206" xfId="0" applyNumberFormat="1" applyFont="1" applyBorder="1">
      <alignment vertical="center"/>
    </xf>
    <xf numFmtId="176" fontId="29" fillId="0" borderId="60" xfId="0" applyNumberFormat="1" applyFont="1" applyBorder="1">
      <alignment vertical="center"/>
    </xf>
    <xf numFmtId="176" fontId="29" fillId="0" borderId="280" xfId="0" applyNumberFormat="1" applyFont="1" applyBorder="1">
      <alignment vertical="center"/>
    </xf>
    <xf numFmtId="176" fontId="29" fillId="0" borderId="61" xfId="0" applyNumberFormat="1" applyFont="1" applyBorder="1">
      <alignment vertical="center"/>
    </xf>
    <xf numFmtId="176" fontId="29" fillId="0" borderId="76" xfId="0" applyNumberFormat="1" applyFont="1" applyBorder="1">
      <alignment vertical="center"/>
    </xf>
    <xf numFmtId="176" fontId="29" fillId="0" borderId="231" xfId="0" applyNumberFormat="1" applyFont="1" applyBorder="1">
      <alignment vertical="center"/>
    </xf>
    <xf numFmtId="176" fontId="29" fillId="0" borderId="263" xfId="0" applyNumberFormat="1" applyFont="1" applyFill="1" applyBorder="1">
      <alignment vertical="center"/>
    </xf>
    <xf numFmtId="176" fontId="29" fillId="0" borderId="53" xfId="0" applyNumberFormat="1" applyFont="1" applyFill="1" applyBorder="1">
      <alignment vertical="center"/>
    </xf>
    <xf numFmtId="176" fontId="29" fillId="0" borderId="287" xfId="0" applyNumberFormat="1" applyFont="1" applyFill="1" applyBorder="1">
      <alignment vertical="center"/>
    </xf>
    <xf numFmtId="176" fontId="29" fillId="0" borderId="51" xfId="0" applyNumberFormat="1" applyFont="1" applyFill="1" applyBorder="1">
      <alignment vertical="center"/>
    </xf>
    <xf numFmtId="176" fontId="29" fillId="0" borderId="75" xfId="0" applyNumberFormat="1" applyFont="1" applyFill="1" applyBorder="1">
      <alignment vertical="center"/>
    </xf>
    <xf numFmtId="176" fontId="29" fillId="0" borderId="223" xfId="0" applyNumberFormat="1" applyFont="1" applyFill="1" applyBorder="1">
      <alignment vertical="center"/>
    </xf>
    <xf numFmtId="0" fontId="50" fillId="0" borderId="215" xfId="0" applyFont="1" applyFill="1" applyBorder="1" applyAlignment="1">
      <alignment horizontal="right" vertical="center"/>
    </xf>
    <xf numFmtId="176" fontId="29" fillId="0" borderId="100" xfId="0" applyNumberFormat="1" applyFont="1" applyFill="1" applyBorder="1">
      <alignment vertical="center"/>
    </xf>
    <xf numFmtId="176" fontId="29" fillId="0" borderId="79" xfId="0" applyNumberFormat="1" applyFont="1" applyFill="1" applyBorder="1">
      <alignment vertical="center"/>
    </xf>
    <xf numFmtId="176" fontId="29" fillId="0" borderId="101" xfId="0" applyNumberFormat="1" applyFont="1" applyFill="1" applyBorder="1">
      <alignment vertical="center"/>
    </xf>
    <xf numFmtId="176" fontId="29" fillId="0" borderId="102" xfId="0" applyNumberFormat="1" applyFont="1" applyFill="1" applyBorder="1">
      <alignment vertical="center"/>
    </xf>
    <xf numFmtId="176" fontId="29" fillId="0" borderId="78" xfId="0" applyNumberFormat="1" applyFont="1" applyFill="1" applyBorder="1">
      <alignment vertical="center"/>
    </xf>
    <xf numFmtId="176" fontId="29" fillId="0" borderId="242" xfId="0" applyNumberFormat="1" applyFont="1" applyFill="1" applyBorder="1">
      <alignment vertical="center"/>
    </xf>
    <xf numFmtId="0" fontId="51" fillId="0" borderId="0" xfId="0" applyFont="1" applyAlignment="1">
      <alignment horizontal="right" vertical="center"/>
    </xf>
    <xf numFmtId="0" fontId="29" fillId="25" borderId="288" xfId="0" applyFont="1" applyFill="1" applyBorder="1" applyAlignment="1">
      <alignment horizontal="center" vertical="center"/>
    </xf>
    <xf numFmtId="0" fontId="24" fillId="25" borderId="289" xfId="0" applyFont="1" applyFill="1" applyBorder="1" applyAlignment="1">
      <alignment horizontal="center" vertical="center"/>
    </xf>
    <xf numFmtId="0" fontId="39" fillId="0" borderId="0" xfId="0" applyFont="1" applyBorder="1" applyAlignment="1">
      <alignment horizontal="left"/>
    </xf>
    <xf numFmtId="0" fontId="0" fillId="25" borderId="288" xfId="0" applyFont="1" applyFill="1" applyBorder="1" applyAlignment="1">
      <alignment horizontal="center" vertical="center" wrapText="1"/>
    </xf>
    <xf numFmtId="0" fontId="24" fillId="25" borderId="37" xfId="0" applyFont="1" applyFill="1" applyBorder="1" applyAlignment="1">
      <alignment horizontal="center" vertical="center"/>
    </xf>
    <xf numFmtId="0" fontId="24" fillId="25" borderId="71" xfId="0" applyFont="1" applyFill="1" applyBorder="1" applyAlignment="1">
      <alignment horizontal="distributed" vertical="center" indent="2"/>
    </xf>
    <xf numFmtId="0" fontId="39" fillId="0" borderId="0" xfId="0" applyFont="1" applyBorder="1" applyAlignment="1">
      <alignment horizontal="left" vertical="center"/>
    </xf>
    <xf numFmtId="0" fontId="29" fillId="25" borderId="290" xfId="0" applyFont="1" applyFill="1" applyBorder="1" applyAlignment="1">
      <alignment horizontal="center" vertical="center"/>
    </xf>
    <xf numFmtId="0" fontId="24" fillId="25" borderId="200" xfId="0" applyFont="1" applyFill="1" applyBorder="1" applyAlignment="1">
      <alignment horizontal="center" vertical="center"/>
    </xf>
    <xf numFmtId="0" fontId="0" fillId="25" borderId="290" xfId="0" applyFont="1" applyFill="1" applyBorder="1" applyAlignment="1">
      <alignment horizontal="center" vertical="center" wrapText="1"/>
    </xf>
    <xf numFmtId="0" fontId="24" fillId="25" borderId="55" xfId="0" applyFont="1" applyFill="1" applyBorder="1" applyAlignment="1">
      <alignment horizontal="distributed" vertical="center" indent="2"/>
    </xf>
    <xf numFmtId="0" fontId="29" fillId="25" borderId="291" xfId="0" applyFont="1" applyFill="1" applyBorder="1" applyAlignment="1">
      <alignment horizontal="center" vertical="center"/>
    </xf>
    <xf numFmtId="0" fontId="24" fillId="25" borderId="48" xfId="0" applyFont="1" applyFill="1" applyBorder="1" applyAlignment="1">
      <alignment horizontal="center" vertical="center"/>
    </xf>
    <xf numFmtId="0" fontId="24" fillId="25" borderId="33" xfId="0" applyFont="1" applyFill="1" applyBorder="1" applyAlignment="1">
      <alignment horizontal="center" vertical="center"/>
    </xf>
    <xf numFmtId="0" fontId="24" fillId="25" borderId="74" xfId="0" applyFont="1" applyFill="1" applyBorder="1" applyAlignment="1">
      <alignment horizontal="center" vertical="center"/>
    </xf>
    <xf numFmtId="0" fontId="36" fillId="0" borderId="0" xfId="0" applyFont="1" applyBorder="1" applyAlignment="1">
      <alignment horizontal="left" vertical="center"/>
    </xf>
    <xf numFmtId="0" fontId="0" fillId="25" borderId="291" xfId="0" applyFont="1" applyFill="1" applyBorder="1" applyAlignment="1">
      <alignment horizontal="center" vertical="center" wrapText="1"/>
    </xf>
    <xf numFmtId="0" fontId="24" fillId="25" borderId="74" xfId="0" applyFont="1" applyFill="1" applyBorder="1" applyAlignment="1">
      <alignment horizontal="distributed" vertical="center" indent="2"/>
    </xf>
    <xf numFmtId="176" fontId="29" fillId="0" borderId="42" xfId="0" applyNumberFormat="1" applyFont="1" applyBorder="1" applyAlignment="1">
      <alignment horizontal="center" vertical="center"/>
    </xf>
    <xf numFmtId="176" fontId="29" fillId="0" borderId="43" xfId="0" applyNumberFormat="1" applyFont="1" applyBorder="1" applyAlignment="1">
      <alignment horizontal="right" vertical="center"/>
    </xf>
    <xf numFmtId="176" fontId="29" fillId="0" borderId="156" xfId="0" applyNumberFormat="1" applyFont="1" applyBorder="1" applyAlignment="1">
      <alignment horizontal="center" vertical="center"/>
    </xf>
    <xf numFmtId="0" fontId="36" fillId="0" borderId="0" xfId="0" applyFont="1" applyBorder="1">
      <alignment vertical="center"/>
    </xf>
    <xf numFmtId="0" fontId="0" fillId="25" borderId="292" xfId="0" applyFont="1" applyFill="1" applyBorder="1" applyAlignment="1">
      <alignment horizontal="center" vertical="center"/>
    </xf>
    <xf numFmtId="176" fontId="29" fillId="0" borderId="22" xfId="0" applyNumberFormat="1" applyFont="1" applyBorder="1" applyAlignment="1">
      <alignment horizontal="center" vertical="center"/>
    </xf>
    <xf numFmtId="176" fontId="29" fillId="0" borderId="30" xfId="0" applyNumberFormat="1" applyFont="1" applyBorder="1" applyAlignment="1">
      <alignment horizontal="center" vertical="center"/>
    </xf>
    <xf numFmtId="176" fontId="29" fillId="0" borderId="61" xfId="0" applyNumberFormat="1" applyFont="1" applyBorder="1" applyAlignment="1">
      <alignment horizontal="center" vertical="center"/>
    </xf>
    <xf numFmtId="176" fontId="29" fillId="0" borderId="200" xfId="0" applyNumberFormat="1" applyFont="1" applyBorder="1" applyAlignment="1">
      <alignment horizontal="center" vertical="center"/>
    </xf>
    <xf numFmtId="176" fontId="29" fillId="0" borderId="41" xfId="0" applyNumberFormat="1" applyFont="1" applyBorder="1" applyAlignment="1">
      <alignment horizontal="right" vertical="center"/>
    </xf>
    <xf numFmtId="176" fontId="29" fillId="0" borderId="194" xfId="0" applyNumberFormat="1" applyFont="1" applyBorder="1" applyAlignment="1">
      <alignment horizontal="center" vertical="center"/>
    </xf>
    <xf numFmtId="176" fontId="29" fillId="0" borderId="25" xfId="0" applyNumberFormat="1" applyFont="1" applyBorder="1" applyAlignment="1">
      <alignment horizontal="center" vertical="center"/>
    </xf>
    <xf numFmtId="176" fontId="29" fillId="0" borderId="146" xfId="0" applyNumberFormat="1" applyFont="1" applyBorder="1" applyAlignment="1">
      <alignment horizontal="center" vertical="center"/>
    </xf>
    <xf numFmtId="176" fontId="29" fillId="0" borderId="55" xfId="0" applyNumberFormat="1" applyFont="1" applyBorder="1" applyAlignment="1">
      <alignment horizontal="center" vertical="center"/>
    </xf>
    <xf numFmtId="176" fontId="49" fillId="0" borderId="0" xfId="0" applyNumberFormat="1" applyFont="1" applyBorder="1" applyAlignment="1">
      <alignment horizontal="right" vertical="top"/>
    </xf>
    <xf numFmtId="176" fontId="29" fillId="0" borderId="176" xfId="0" applyNumberFormat="1" applyFont="1" applyBorder="1" applyAlignment="1">
      <alignment horizontal="center" vertical="center" wrapText="1"/>
    </xf>
    <xf numFmtId="176" fontId="29" fillId="0" borderId="41" xfId="0" applyNumberFormat="1" applyFont="1" applyBorder="1" applyAlignment="1">
      <alignment horizontal="center" vertical="center" wrapText="1"/>
    </xf>
    <xf numFmtId="0" fontId="49" fillId="0" borderId="194" xfId="0" applyFont="1" applyBorder="1" applyAlignment="1">
      <alignment horizontal="right" vertical="top" shrinkToFit="1"/>
    </xf>
    <xf numFmtId="176" fontId="29" fillId="0" borderId="160" xfId="0" applyNumberFormat="1" applyFont="1" applyBorder="1" applyAlignment="1">
      <alignment horizontal="center" vertical="center"/>
    </xf>
    <xf numFmtId="0" fontId="49" fillId="0" borderId="25" xfId="0" applyFont="1" applyBorder="1" applyAlignment="1">
      <alignment horizontal="right" vertical="top" shrinkToFit="1"/>
    </xf>
    <xf numFmtId="0" fontId="0" fillId="25" borderId="293" xfId="0" applyFont="1" applyFill="1" applyBorder="1" applyAlignment="1">
      <alignment horizontal="center" vertical="center"/>
    </xf>
    <xf numFmtId="0" fontId="49" fillId="0" borderId="200" xfId="0" applyFont="1" applyBorder="1" applyAlignment="1">
      <alignment horizontal="right" vertical="top"/>
    </xf>
    <xf numFmtId="0" fontId="49" fillId="0" borderId="0" xfId="0" applyFont="1" applyBorder="1" applyAlignment="1">
      <alignment horizontal="right" vertical="top"/>
    </xf>
    <xf numFmtId="0" fontId="49" fillId="0" borderId="157" xfId="0" applyFont="1" applyBorder="1" applyAlignment="1">
      <alignment horizontal="right" vertical="top" shrinkToFit="1"/>
    </xf>
    <xf numFmtId="0" fontId="47" fillId="0" borderId="0" xfId="0" applyFont="1" applyBorder="1" applyAlignment="1">
      <alignment horizontal="right" vertical="top"/>
    </xf>
    <xf numFmtId="0" fontId="0" fillId="25" borderId="294" xfId="0" applyFont="1" applyFill="1" applyBorder="1" applyAlignment="1">
      <alignment horizontal="center" vertical="center"/>
    </xf>
    <xf numFmtId="0" fontId="49" fillId="0" borderId="160" xfId="0" applyFont="1" applyBorder="1" applyAlignment="1">
      <alignment horizontal="right" vertical="top"/>
    </xf>
    <xf numFmtId="0" fontId="49" fillId="0" borderId="28" xfId="0" applyFont="1" applyBorder="1" applyAlignment="1">
      <alignment horizontal="right" vertical="top" shrinkToFit="1"/>
    </xf>
    <xf numFmtId="0" fontId="0" fillId="25" borderId="295" xfId="0" applyFont="1" applyFill="1" applyBorder="1" applyAlignment="1">
      <alignment horizontal="center" vertical="center"/>
    </xf>
    <xf numFmtId="0" fontId="49" fillId="0" borderId="48" xfId="0" applyFont="1" applyBorder="1" applyAlignment="1">
      <alignment horizontal="right" vertical="top"/>
    </xf>
    <xf numFmtId="0" fontId="51" fillId="0" borderId="0" xfId="0" applyFont="1" applyBorder="1" applyAlignment="1">
      <alignment horizontal="right" vertical="top"/>
    </xf>
    <xf numFmtId="0" fontId="0" fillId="25" borderId="296" xfId="0" applyFont="1" applyFill="1" applyBorder="1" applyAlignment="1">
      <alignment horizontal="center" vertical="center"/>
    </xf>
    <xf numFmtId="0" fontId="49" fillId="0" borderId="33" xfId="0" applyFont="1" applyBorder="1" applyAlignment="1">
      <alignment horizontal="right" vertical="top"/>
    </xf>
    <xf numFmtId="0" fontId="0" fillId="25" borderId="297" xfId="0" applyFont="1" applyFill="1" applyBorder="1" applyAlignment="1">
      <alignment horizontal="center" vertical="center"/>
    </xf>
    <xf numFmtId="176" fontId="29" fillId="0" borderId="31" xfId="0" applyNumberFormat="1" applyFont="1" applyFill="1" applyBorder="1" applyAlignment="1">
      <alignment horizontal="center" vertical="center"/>
    </xf>
    <xf numFmtId="0" fontId="0" fillId="25" borderId="298" xfId="0" applyFont="1" applyFill="1" applyBorder="1" applyAlignment="1">
      <alignment horizontal="center" vertical="center"/>
    </xf>
    <xf numFmtId="176" fontId="29" fillId="0" borderId="0" xfId="0" applyNumberFormat="1" applyFont="1" applyFill="1" applyBorder="1" applyAlignment="1">
      <alignment horizontal="center" vertical="center"/>
    </xf>
    <xf numFmtId="0" fontId="49" fillId="0" borderId="25" xfId="0" applyFont="1" applyBorder="1" applyAlignment="1">
      <alignment horizontal="center" vertical="top" shrinkToFit="1"/>
    </xf>
    <xf numFmtId="0" fontId="0" fillId="25" borderId="299" xfId="0" applyFont="1" applyFill="1" applyBorder="1" applyAlignment="1">
      <alignment horizontal="center" vertical="center"/>
    </xf>
    <xf numFmtId="0" fontId="49" fillId="0" borderId="125" xfId="0" applyFont="1" applyBorder="1" applyAlignment="1">
      <alignment horizontal="right" vertical="top"/>
    </xf>
    <xf numFmtId="0" fontId="49" fillId="0" borderId="217" xfId="0" applyFont="1" applyBorder="1" applyAlignment="1">
      <alignment horizontal="right" vertical="top" shrinkToFit="1"/>
    </xf>
    <xf numFmtId="0" fontId="0" fillId="25" borderId="300" xfId="0" applyFont="1" applyFill="1" applyBorder="1" applyAlignment="1">
      <alignment horizontal="center" vertical="center"/>
    </xf>
    <xf numFmtId="0" fontId="49" fillId="0" borderId="216" xfId="0" applyFont="1" applyBorder="1" applyAlignment="1">
      <alignment horizontal="right" vertical="top"/>
    </xf>
    <xf numFmtId="176" fontId="29" fillId="0" borderId="215" xfId="0" applyNumberFormat="1" applyFont="1" applyBorder="1" applyAlignment="1">
      <alignment horizontal="center" vertical="center"/>
    </xf>
    <xf numFmtId="0" fontId="49" fillId="0" borderId="99" xfId="0" applyFont="1" applyBorder="1" applyAlignment="1">
      <alignment horizontal="center" vertical="top" shrinkToFit="1"/>
    </xf>
    <xf numFmtId="0" fontId="36" fillId="28" borderId="301" xfId="0" applyFont="1" applyFill="1" applyBorder="1" applyAlignment="1">
      <alignment horizontal="center" vertical="center"/>
    </xf>
    <xf numFmtId="0" fontId="24" fillId="28" borderId="104" xfId="0" applyFont="1" applyFill="1" applyBorder="1" applyAlignment="1">
      <alignment horizontal="center" vertical="center"/>
    </xf>
    <xf numFmtId="0" fontId="24" fillId="28" borderId="70" xfId="0" applyFont="1" applyFill="1" applyBorder="1" applyAlignment="1">
      <alignment horizontal="center" vertical="center"/>
    </xf>
    <xf numFmtId="0" fontId="24" fillId="28" borderId="302" xfId="0" applyFont="1" applyFill="1" applyBorder="1" applyAlignment="1">
      <alignment horizontal="center" vertical="center"/>
    </xf>
    <xf numFmtId="0" fontId="0" fillId="28" borderId="230" xfId="0" applyFill="1" applyBorder="1" applyAlignment="1">
      <alignment horizontal="distributed" vertical="center" indent="2"/>
    </xf>
    <xf numFmtId="0" fontId="0" fillId="28" borderId="130" xfId="0" applyFill="1" applyBorder="1" applyAlignment="1">
      <alignment horizontal="distributed" vertical="center" indent="2"/>
    </xf>
    <xf numFmtId="0" fontId="24" fillId="0" borderId="0" xfId="0" applyFont="1" applyBorder="1" applyAlignment="1">
      <alignment horizontal="left" vertical="center"/>
    </xf>
    <xf numFmtId="0" fontId="36" fillId="28" borderId="139" xfId="0" applyFont="1" applyFill="1" applyBorder="1" applyAlignment="1">
      <alignment horizontal="center" vertical="center"/>
    </xf>
    <xf numFmtId="0" fontId="36" fillId="28" borderId="140" xfId="0" applyFont="1" applyFill="1" applyBorder="1" applyAlignment="1">
      <alignment horizontal="center" vertical="center"/>
    </xf>
    <xf numFmtId="0" fontId="24" fillId="28" borderId="103" xfId="0" applyFont="1" applyFill="1" applyBorder="1" applyAlignment="1">
      <alignment horizontal="distributed" vertical="center" indent="1"/>
    </xf>
    <xf numFmtId="0" fontId="24" fillId="28" borderId="191" xfId="0" applyFont="1" applyFill="1" applyBorder="1" applyAlignment="1">
      <alignment horizontal="distributed" vertical="center" indent="1"/>
    </xf>
    <xf numFmtId="0" fontId="36" fillId="28" borderId="303" xfId="0" applyFont="1" applyFill="1" applyBorder="1" applyAlignment="1">
      <alignment horizontal="center" vertical="center"/>
    </xf>
    <xf numFmtId="0" fontId="24" fillId="28" borderId="304" xfId="0" applyFont="1" applyFill="1" applyBorder="1" applyAlignment="1">
      <alignment horizontal="center" vertical="center"/>
    </xf>
    <xf numFmtId="0" fontId="24" fillId="28" borderId="207" xfId="0" applyFont="1" applyFill="1" applyBorder="1" applyAlignment="1">
      <alignment horizontal="center" vertical="center"/>
    </xf>
    <xf numFmtId="0" fontId="24" fillId="28" borderId="248" xfId="0" applyFont="1" applyFill="1" applyBorder="1" applyAlignment="1">
      <alignment horizontal="center" vertical="center"/>
    </xf>
    <xf numFmtId="0" fontId="24" fillId="28" borderId="174" xfId="0" applyFont="1" applyFill="1" applyBorder="1" applyAlignment="1">
      <alignment horizontal="center" vertical="center"/>
    </xf>
    <xf numFmtId="0" fontId="24" fillId="28" borderId="285" xfId="0" applyFont="1" applyFill="1" applyBorder="1" applyAlignment="1">
      <alignment horizontal="center" vertical="center"/>
    </xf>
    <xf numFmtId="0" fontId="39" fillId="28" borderId="175" xfId="0" applyFont="1" applyFill="1" applyBorder="1" applyAlignment="1">
      <alignment horizontal="center" vertical="center"/>
    </xf>
    <xf numFmtId="0" fontId="0" fillId="28" borderId="235" xfId="0" applyFill="1" applyBorder="1" applyAlignment="1">
      <alignment horizontal="distributed" vertical="center" indent="2"/>
    </xf>
    <xf numFmtId="0" fontId="0" fillId="28" borderId="121" xfId="0" applyFill="1" applyBorder="1" applyAlignment="1">
      <alignment horizontal="distributed" vertical="center" indent="2"/>
    </xf>
    <xf numFmtId="0" fontId="60" fillId="0" borderId="0" xfId="0" applyFont="1">
      <alignment vertical="center"/>
    </xf>
    <xf numFmtId="0" fontId="36" fillId="28" borderId="145" xfId="0" applyFont="1" applyFill="1" applyBorder="1" applyAlignment="1">
      <alignment horizontal="center" vertical="center"/>
    </xf>
    <xf numFmtId="0" fontId="36" fillId="28" borderId="24" xfId="0" applyFont="1" applyFill="1" applyBorder="1" applyAlignment="1">
      <alignment horizontal="center" vertical="center"/>
    </xf>
    <xf numFmtId="0" fontId="24" fillId="28" borderId="25" xfId="0" applyFont="1" applyFill="1" applyBorder="1" applyAlignment="1">
      <alignment horizontal="distributed" vertical="center" indent="1"/>
    </xf>
    <xf numFmtId="0" fontId="24" fillId="28" borderId="194" xfId="0" applyFont="1" applyFill="1" applyBorder="1" applyAlignment="1">
      <alignment horizontal="distributed" vertical="center" indent="1"/>
    </xf>
    <xf numFmtId="0" fontId="36" fillId="28" borderId="305" xfId="0" applyFont="1" applyFill="1" applyBorder="1" applyAlignment="1">
      <alignment horizontal="center" vertical="center"/>
    </xf>
    <xf numFmtId="0" fontId="24" fillId="28" borderId="197" xfId="0" applyFont="1" applyFill="1" applyBorder="1" applyAlignment="1">
      <alignment horizontal="distributed" vertical="center" indent="1"/>
    </xf>
    <xf numFmtId="0" fontId="24" fillId="28" borderId="95" xfId="0" applyFont="1" applyFill="1" applyBorder="1" applyAlignment="1">
      <alignment horizontal="distributed" vertical="center" indent="1"/>
    </xf>
    <xf numFmtId="0" fontId="24" fillId="28" borderId="176" xfId="0" applyFont="1" applyFill="1" applyBorder="1" applyAlignment="1">
      <alignment horizontal="distributed" vertical="center" indent="1"/>
    </xf>
    <xf numFmtId="0" fontId="24" fillId="28" borderId="96" xfId="0" applyFont="1" applyFill="1" applyBorder="1" applyAlignment="1">
      <alignment horizontal="distributed" vertical="center" indent="1"/>
    </xf>
    <xf numFmtId="0" fontId="39" fillId="28" borderId="55" xfId="0" applyFont="1" applyFill="1" applyBorder="1" applyAlignment="1">
      <alignment horizontal="center" vertical="center"/>
    </xf>
    <xf numFmtId="0" fontId="0" fillId="28" borderId="97" xfId="0" applyFill="1" applyBorder="1" applyAlignment="1">
      <alignment horizontal="distributed" vertical="center" indent="2"/>
    </xf>
    <xf numFmtId="0" fontId="36" fillId="28" borderId="148" xfId="0" applyFont="1" applyFill="1" applyBorder="1" applyAlignment="1">
      <alignment horizontal="center" vertical="center"/>
    </xf>
    <xf numFmtId="0" fontId="36" fillId="28" borderId="27" xfId="0" applyFont="1" applyFill="1" applyBorder="1" applyAlignment="1">
      <alignment horizontal="center" vertical="center"/>
    </xf>
    <xf numFmtId="0" fontId="24" fillId="28" borderId="28" xfId="0" applyFont="1" applyFill="1" applyBorder="1" applyAlignment="1">
      <alignment horizontal="distributed" vertical="center" indent="1"/>
    </xf>
    <xf numFmtId="0" fontId="24" fillId="28" borderId="157" xfId="0" applyFont="1" applyFill="1" applyBorder="1" applyAlignment="1">
      <alignment horizontal="distributed" vertical="center" indent="1"/>
    </xf>
    <xf numFmtId="0" fontId="24" fillId="28" borderId="200" xfId="0" applyFont="1" applyFill="1" applyBorder="1" applyAlignment="1">
      <alignment horizontal="distributed" vertical="center" indent="1"/>
    </xf>
    <xf numFmtId="0" fontId="24" fillId="28" borderId="109" xfId="0" applyFont="1" applyFill="1" applyBorder="1" applyAlignment="1">
      <alignment horizontal="distributed" vertical="center" indent="1"/>
    </xf>
    <xf numFmtId="0" fontId="24" fillId="28" borderId="41" xfId="0" applyFont="1" applyFill="1" applyBorder="1" applyAlignment="1">
      <alignment horizontal="distributed" vertical="center" indent="1"/>
    </xf>
    <xf numFmtId="0" fontId="24" fillId="28" borderId="111" xfId="0" applyFont="1" applyFill="1" applyBorder="1" applyAlignment="1">
      <alignment horizontal="distributed" vertical="center" indent="1"/>
    </xf>
    <xf numFmtId="0" fontId="39" fillId="28" borderId="97" xfId="0" applyFont="1" applyFill="1" applyBorder="1" applyAlignment="1">
      <alignment horizontal="center" vertical="center"/>
    </xf>
    <xf numFmtId="0" fontId="0" fillId="0" borderId="0" xfId="0" applyBorder="1" applyAlignment="1">
      <alignment horizontal="left" vertical="center"/>
    </xf>
    <xf numFmtId="0" fontId="24" fillId="28" borderId="76" xfId="0" applyFont="1" applyFill="1" applyBorder="1" applyAlignment="1">
      <alignment horizontal="center" vertical="center"/>
    </xf>
    <xf numFmtId="0" fontId="24" fillId="28" borderId="244" xfId="0" applyFont="1" applyFill="1" applyBorder="1" applyAlignment="1">
      <alignment horizontal="center" vertical="center"/>
    </xf>
    <xf numFmtId="176" fontId="0" fillId="0" borderId="184" xfId="0" applyNumberFormat="1" applyBorder="1" applyAlignment="1">
      <alignment horizontal="right" vertical="center"/>
    </xf>
    <xf numFmtId="176" fontId="0" fillId="0" borderId="113" xfId="0" applyNumberFormat="1" applyBorder="1" applyAlignment="1">
      <alignment horizontal="right" vertical="center"/>
    </xf>
    <xf numFmtId="180" fontId="0" fillId="0" borderId="118" xfId="0" applyNumberFormat="1" applyBorder="1">
      <alignment vertical="center"/>
    </xf>
    <xf numFmtId="0" fontId="24" fillId="28" borderId="39" xfId="0" applyFont="1" applyFill="1" applyBorder="1" applyAlignment="1">
      <alignment horizontal="center" vertical="center"/>
    </xf>
    <xf numFmtId="176" fontId="0" fillId="0" borderId="52" xfId="0" applyNumberFormat="1" applyBorder="1">
      <alignment vertical="center"/>
    </xf>
    <xf numFmtId="176" fontId="0" fillId="0" borderId="53" xfId="0" applyNumberFormat="1" applyBorder="1">
      <alignment vertical="center"/>
    </xf>
    <xf numFmtId="176" fontId="0" fillId="0" borderId="56" xfId="0" applyNumberFormat="1" applyBorder="1">
      <alignment vertical="center"/>
    </xf>
    <xf numFmtId="176" fontId="0" fillId="0" borderId="263" xfId="0" applyNumberFormat="1" applyBorder="1">
      <alignment vertical="center"/>
    </xf>
    <xf numFmtId="176" fontId="0" fillId="0" borderId="287" xfId="0" applyNumberFormat="1" applyBorder="1">
      <alignment vertical="center"/>
    </xf>
    <xf numFmtId="176" fontId="0" fillId="0" borderId="51" xfId="0" applyNumberFormat="1" applyBorder="1">
      <alignment vertical="center"/>
    </xf>
    <xf numFmtId="179" fontId="6" fillId="0" borderId="223" xfId="37" applyNumberFormat="1" applyFont="1" applyBorder="1">
      <alignment vertical="center"/>
    </xf>
    <xf numFmtId="0" fontId="24" fillId="28" borderId="252" xfId="0" applyFont="1" applyFill="1" applyBorder="1" applyAlignment="1">
      <alignment horizontal="center" vertical="center"/>
    </xf>
    <xf numFmtId="0" fontId="24" fillId="28" borderId="176" xfId="0" applyFont="1" applyFill="1" applyBorder="1" applyAlignment="1">
      <alignment horizontal="center" vertical="center"/>
    </xf>
    <xf numFmtId="176" fontId="0" fillId="0" borderId="179" xfId="0" applyNumberFormat="1" applyBorder="1" applyAlignment="1">
      <alignment horizontal="right" vertical="center"/>
    </xf>
    <xf numFmtId="176" fontId="0" fillId="0" borderId="93" xfId="0" applyNumberFormat="1" applyBorder="1" applyAlignment="1">
      <alignment horizontal="right" vertical="center"/>
    </xf>
    <xf numFmtId="0" fontId="24" fillId="28" borderId="57" xfId="0" applyFont="1" applyFill="1" applyBorder="1" applyAlignment="1">
      <alignment horizontal="center" vertical="center"/>
    </xf>
    <xf numFmtId="176" fontId="0" fillId="0" borderId="42" xfId="0" applyNumberFormat="1" applyBorder="1">
      <alignment vertical="center"/>
    </xf>
    <xf numFmtId="176" fontId="0" fillId="0" borderId="60" xfId="0" applyNumberFormat="1" applyBorder="1">
      <alignment vertical="center"/>
    </xf>
    <xf numFmtId="176" fontId="0" fillId="0" borderId="43" xfId="0" applyNumberFormat="1" applyBorder="1">
      <alignment vertical="center"/>
    </xf>
    <xf numFmtId="176" fontId="0" fillId="0" borderId="206" xfId="0" applyNumberFormat="1" applyBorder="1">
      <alignment vertical="center"/>
    </xf>
    <xf numFmtId="176" fontId="0" fillId="0" borderId="280" xfId="0" applyNumberFormat="1" applyBorder="1">
      <alignment vertical="center"/>
    </xf>
    <xf numFmtId="179" fontId="6" fillId="0" borderId="231" xfId="37" applyNumberFormat="1" applyFont="1" applyBorder="1">
      <alignment vertical="center"/>
    </xf>
    <xf numFmtId="176" fontId="0" fillId="0" borderId="173" xfId="0" applyNumberFormat="1" applyBorder="1" applyAlignment="1">
      <alignment horizontal="right" vertical="center"/>
    </xf>
    <xf numFmtId="176" fontId="0" fillId="0" borderId="249" xfId="0" applyNumberFormat="1" applyBorder="1" applyAlignment="1">
      <alignment horizontal="right" vertical="center"/>
    </xf>
    <xf numFmtId="180" fontId="0" fillId="0" borderId="175" xfId="0" applyNumberFormat="1" applyBorder="1">
      <alignment vertical="center"/>
    </xf>
    <xf numFmtId="176" fontId="0" fillId="0" borderId="61" xfId="0" applyNumberFormat="1" applyBorder="1">
      <alignment vertical="center"/>
    </xf>
    <xf numFmtId="0" fontId="24" fillId="28" borderId="238" xfId="0" applyFont="1" applyFill="1" applyBorder="1" applyAlignment="1">
      <alignment horizontal="center" vertical="center"/>
    </xf>
    <xf numFmtId="0" fontId="39" fillId="0" borderId="55" xfId="0" applyFont="1" applyBorder="1" applyAlignment="1">
      <alignment horizontal="right" wrapText="1"/>
    </xf>
    <xf numFmtId="0" fontId="24" fillId="28" borderId="161" xfId="0" applyFont="1" applyFill="1" applyBorder="1" applyAlignment="1">
      <alignment horizontal="center" vertical="center"/>
    </xf>
    <xf numFmtId="176" fontId="0" fillId="0" borderId="306" xfId="0" applyNumberFormat="1" applyFont="1" applyBorder="1">
      <alignment vertical="center"/>
    </xf>
    <xf numFmtId="176" fontId="0" fillId="0" borderId="307" xfId="0" applyNumberFormat="1" applyFont="1" applyBorder="1">
      <alignment vertical="center"/>
    </xf>
    <xf numFmtId="176" fontId="0" fillId="0" borderId="308" xfId="0" applyNumberFormat="1" applyFont="1" applyBorder="1">
      <alignment vertical="center"/>
    </xf>
    <xf numFmtId="176" fontId="0" fillId="0" borderId="213" xfId="0" applyNumberFormat="1" applyFont="1" applyBorder="1">
      <alignment vertical="center"/>
    </xf>
    <xf numFmtId="176" fontId="0" fillId="0" borderId="309" xfId="0" applyNumberFormat="1" applyFont="1" applyBorder="1">
      <alignment vertical="center"/>
    </xf>
    <xf numFmtId="176" fontId="0" fillId="0" borderId="162" xfId="0" applyNumberFormat="1" applyFont="1" applyBorder="1">
      <alignment vertical="center"/>
    </xf>
    <xf numFmtId="179" fontId="6" fillId="0" borderId="232" xfId="37" applyNumberFormat="1" applyFont="1" applyBorder="1">
      <alignment vertical="center"/>
    </xf>
    <xf numFmtId="0" fontId="24" fillId="28" borderId="78" xfId="0" applyFont="1" applyFill="1" applyBorder="1" applyAlignment="1">
      <alignment horizontal="center" vertical="center"/>
    </xf>
    <xf numFmtId="0" fontId="24" fillId="28" borderId="185" xfId="0" applyFont="1" applyFill="1" applyBorder="1" applyAlignment="1">
      <alignment horizontal="center" vertical="center"/>
    </xf>
    <xf numFmtId="176" fontId="0" fillId="0" borderId="188" xfId="0" applyNumberFormat="1" applyFont="1" applyBorder="1" applyAlignment="1">
      <alignment horizontal="right" vertical="center"/>
    </xf>
    <xf numFmtId="176" fontId="0" fillId="0" borderId="310" xfId="0" applyNumberFormat="1" applyFont="1" applyBorder="1" applyAlignment="1">
      <alignment horizontal="right" vertical="center"/>
    </xf>
    <xf numFmtId="180" fontId="0" fillId="0" borderId="138" xfId="0" applyNumberFormat="1" applyFont="1" applyBorder="1">
      <alignment vertical="center"/>
    </xf>
    <xf numFmtId="179" fontId="6" fillId="0" borderId="0" xfId="37" applyNumberFormat="1" applyFont="1" applyFill="1" applyBorder="1">
      <alignment vertical="center"/>
    </xf>
    <xf numFmtId="0" fontId="51" fillId="0" borderId="0" xfId="0" applyFont="1" applyAlignment="1">
      <alignment horizontal="right" vertical="center" shrinkToFit="1"/>
    </xf>
    <xf numFmtId="0" fontId="0" fillId="28" borderId="301" xfId="0" applyFill="1" applyBorder="1" applyAlignment="1">
      <alignment horizontal="center" vertical="center"/>
    </xf>
    <xf numFmtId="0" fontId="24" fillId="28" borderId="142" xfId="0" applyFont="1" applyFill="1" applyBorder="1" applyAlignment="1">
      <alignment horizontal="distributed" vertical="center" indent="2"/>
    </xf>
    <xf numFmtId="0" fontId="24" fillId="28" borderId="103" xfId="0" applyFont="1" applyFill="1" applyBorder="1" applyAlignment="1">
      <alignment horizontal="distributed" vertical="center" indent="2"/>
    </xf>
    <xf numFmtId="0" fontId="24" fillId="28" borderId="289" xfId="0" applyFont="1" applyFill="1" applyBorder="1" applyAlignment="1">
      <alignment horizontal="center" vertical="center" textRotation="255"/>
    </xf>
    <xf numFmtId="0" fontId="24" fillId="28" borderId="164" xfId="0" applyFont="1" applyFill="1" applyBorder="1" applyAlignment="1">
      <alignment horizontal="center" vertical="center" textRotation="255"/>
    </xf>
    <xf numFmtId="0" fontId="24" fillId="28" borderId="104" xfId="0" applyFont="1" applyFill="1" applyBorder="1" applyAlignment="1">
      <alignment horizontal="center" vertical="center" textRotation="255"/>
    </xf>
    <xf numFmtId="0" fontId="24" fillId="28" borderId="302" xfId="0" applyFont="1" applyFill="1" applyBorder="1" applyAlignment="1">
      <alignment horizontal="center" vertical="center" textRotation="255"/>
    </xf>
    <xf numFmtId="0" fontId="24" fillId="28" borderId="141" xfId="0" applyFont="1" applyFill="1" applyBorder="1" applyAlignment="1">
      <alignment horizontal="center" vertical="center" textRotation="255"/>
    </xf>
    <xf numFmtId="0" fontId="24" fillId="28" borderId="142" xfId="0" applyFont="1" applyFill="1" applyBorder="1" applyAlignment="1">
      <alignment horizontal="center" vertical="center" textRotation="255"/>
    </xf>
    <xf numFmtId="0" fontId="24" fillId="28" borderId="163" xfId="0" applyFont="1" applyFill="1" applyBorder="1" applyAlignment="1">
      <alignment horizontal="center" vertical="center" textRotation="255"/>
    </xf>
    <xf numFmtId="0" fontId="24" fillId="28" borderId="265" xfId="0" applyFont="1" applyFill="1" applyBorder="1" applyAlignment="1">
      <alignment horizontal="center" vertical="center" textRotation="255"/>
    </xf>
    <xf numFmtId="0" fontId="24" fillId="28" borderId="143" xfId="0" applyFont="1" applyFill="1" applyBorder="1" applyAlignment="1">
      <alignment horizontal="center" vertical="center" textRotation="255"/>
    </xf>
    <xf numFmtId="0" fontId="24" fillId="28" borderId="229" xfId="0" applyFont="1" applyFill="1" applyBorder="1" applyAlignment="1">
      <alignment horizontal="center" vertical="center" textRotation="255"/>
    </xf>
    <xf numFmtId="0" fontId="24" fillId="28" borderId="143" xfId="0" applyFont="1" applyFill="1" applyBorder="1" applyAlignment="1">
      <alignment horizontal="center" vertical="center" wrapText="1"/>
    </xf>
    <xf numFmtId="0" fontId="24" fillId="28" borderId="144" xfId="0" applyFont="1" applyFill="1" applyBorder="1" applyAlignment="1">
      <alignment horizontal="center" vertical="center" wrapText="1"/>
    </xf>
    <xf numFmtId="0" fontId="0" fillId="28" borderId="303" xfId="0" applyFill="1" applyBorder="1" applyAlignment="1">
      <alignment horizontal="center" vertical="center"/>
    </xf>
    <xf numFmtId="0" fontId="24" fillId="28" borderId="0" xfId="0" applyFont="1" applyFill="1" applyBorder="1" applyAlignment="1">
      <alignment horizontal="distributed" vertical="center" indent="2"/>
    </xf>
    <xf numFmtId="0" fontId="24" fillId="28" borderId="25" xfId="0" applyFont="1" applyFill="1" applyBorder="1" applyAlignment="1">
      <alignment horizontal="distributed" vertical="center" indent="2"/>
    </xf>
    <xf numFmtId="0" fontId="24" fillId="28" borderId="42" xfId="0" applyFont="1" applyFill="1" applyBorder="1" applyAlignment="1">
      <alignment horizontal="distributed" vertical="center" indent="1"/>
    </xf>
    <xf numFmtId="0" fontId="24" fillId="28" borderId="43" xfId="0" applyFont="1" applyFill="1" applyBorder="1" applyAlignment="1">
      <alignment horizontal="distributed" vertical="center" indent="1"/>
    </xf>
    <xf numFmtId="0" fontId="24" fillId="28" borderId="206" xfId="0" applyFont="1" applyFill="1" applyBorder="1" applyAlignment="1">
      <alignment horizontal="distributed" vertical="center" indent="1"/>
    </xf>
    <xf numFmtId="0" fontId="24" fillId="28" borderId="77" xfId="0" applyFont="1" applyFill="1" applyBorder="1" applyAlignment="1">
      <alignment horizontal="distributed" vertical="center" indent="1"/>
    </xf>
    <xf numFmtId="0" fontId="24" fillId="28" borderId="60" xfId="0" applyFont="1" applyFill="1" applyBorder="1" applyAlignment="1">
      <alignment horizontal="distributed" vertical="center" wrapText="1" indent="1"/>
    </xf>
    <xf numFmtId="0" fontId="24" fillId="28" borderId="205" xfId="0" applyFont="1" applyFill="1" applyBorder="1" applyAlignment="1">
      <alignment horizontal="distributed" vertical="center" indent="1"/>
    </xf>
    <xf numFmtId="0" fontId="0" fillId="28" borderId="305" xfId="0" applyFill="1" applyBorder="1" applyAlignment="1">
      <alignment horizontal="center" vertical="center"/>
    </xf>
    <xf numFmtId="0" fontId="49" fillId="28" borderId="146" xfId="0" applyFont="1" applyFill="1" applyBorder="1" applyAlignment="1">
      <alignment horizontal="right" vertical="top" shrinkToFit="1"/>
    </xf>
    <xf numFmtId="0" fontId="49" fillId="28" borderId="25" xfId="0" applyFont="1" applyFill="1" applyBorder="1" applyAlignment="1">
      <alignment horizontal="right" vertical="top" shrinkToFit="1"/>
    </xf>
    <xf numFmtId="0" fontId="49" fillId="28" borderId="200" xfId="0" applyFont="1" applyFill="1" applyBorder="1" applyAlignment="1">
      <alignment horizontal="right" vertical="top" shrinkToFit="1"/>
    </xf>
    <xf numFmtId="0" fontId="49" fillId="28" borderId="41" xfId="0" applyFont="1" applyFill="1" applyBorder="1" applyAlignment="1">
      <alignment horizontal="right" vertical="top" shrinkToFit="1"/>
    </xf>
    <xf numFmtId="0" fontId="49" fillId="28" borderId="40" xfId="0" applyFont="1" applyFill="1" applyBorder="1" applyAlignment="1">
      <alignment horizontal="right" vertical="top" shrinkToFit="1"/>
    </xf>
    <xf numFmtId="0" fontId="49" fillId="28" borderId="44" xfId="0" applyFont="1" applyFill="1" applyBorder="1" applyAlignment="1">
      <alignment horizontal="right" vertical="top" shrinkToFit="1"/>
    </xf>
    <xf numFmtId="0" fontId="49" fillId="28" borderId="109" xfId="0" applyFont="1" applyFill="1" applyBorder="1" applyAlignment="1">
      <alignment horizontal="right" vertical="top" shrinkToFit="1"/>
    </xf>
    <xf numFmtId="0" fontId="49" fillId="28" borderId="110" xfId="0" applyFont="1" applyFill="1" applyBorder="1" applyAlignment="1">
      <alignment horizontal="right" vertical="top" shrinkToFit="1"/>
    </xf>
    <xf numFmtId="181" fontId="6" fillId="0" borderId="30" xfId="37" applyNumberFormat="1" applyFont="1" applyBorder="1" applyAlignment="1">
      <alignment horizontal="right" vertical="center"/>
    </xf>
    <xf numFmtId="181" fontId="6" fillId="0" borderId="22" xfId="37" applyNumberFormat="1" applyFont="1" applyBorder="1" applyAlignment="1">
      <alignment horizontal="right" vertical="center"/>
    </xf>
    <xf numFmtId="181" fontId="6" fillId="0" borderId="42" xfId="37" applyNumberFormat="1" applyFont="1" applyBorder="1" applyAlignment="1">
      <alignment horizontal="right" vertical="center"/>
    </xf>
    <xf numFmtId="181" fontId="6" fillId="0" borderId="43" xfId="37" applyNumberFormat="1" applyFont="1" applyBorder="1" applyAlignment="1">
      <alignment horizontal="right" vertical="center"/>
    </xf>
    <xf numFmtId="184" fontId="0" fillId="0" borderId="206" xfId="0" applyNumberFormat="1" applyBorder="1" applyAlignment="1">
      <alignment horizontal="right" vertical="center"/>
    </xf>
    <xf numFmtId="184" fontId="0" fillId="0" borderId="77" xfId="0" applyNumberFormat="1" applyBorder="1" applyAlignment="1">
      <alignment horizontal="right" vertical="center"/>
    </xf>
    <xf numFmtId="184" fontId="0" fillId="0" borderId="42" xfId="0" applyNumberFormat="1" applyBorder="1" applyAlignment="1">
      <alignment horizontal="right" vertical="center"/>
    </xf>
    <xf numFmtId="181" fontId="6" fillId="0" borderId="60" xfId="37" applyNumberFormat="1" applyFont="1" applyBorder="1" applyAlignment="1">
      <alignment horizontal="right" vertical="center"/>
    </xf>
    <xf numFmtId="176" fontId="0" fillId="0" borderId="60" xfId="0" applyNumberFormat="1" applyBorder="1" applyAlignment="1">
      <alignment horizontal="right" vertical="center"/>
    </xf>
    <xf numFmtId="176" fontId="0" fillId="0" borderId="205" xfId="0" applyNumberFormat="1" applyBorder="1" applyAlignment="1">
      <alignment horizontal="right" vertical="center"/>
    </xf>
    <xf numFmtId="181" fontId="6" fillId="0" borderId="77" xfId="37" applyNumberFormat="1" applyFont="1" applyBorder="1" applyAlignment="1">
      <alignment horizontal="right" vertical="center"/>
    </xf>
    <xf numFmtId="181" fontId="6" fillId="0" borderId="10" xfId="37" applyNumberFormat="1" applyFont="1" applyBorder="1" applyAlignment="1">
      <alignment horizontal="right" vertical="center"/>
    </xf>
    <xf numFmtId="184" fontId="0" fillId="0" borderId="10" xfId="0" applyNumberFormat="1" applyBorder="1" applyAlignment="1">
      <alignment horizontal="right" vertical="center"/>
    </xf>
    <xf numFmtId="176" fontId="0" fillId="0" borderId="10" xfId="0" applyNumberFormat="1" applyBorder="1" applyAlignment="1">
      <alignment horizontal="right" vertical="center"/>
    </xf>
    <xf numFmtId="181" fontId="6" fillId="0" borderId="153" xfId="37" applyNumberFormat="1" applyFont="1" applyBorder="1" applyAlignment="1">
      <alignment horizontal="right" vertical="center"/>
    </xf>
    <xf numFmtId="181" fontId="6" fillId="0" borderId="151" xfId="37" applyNumberFormat="1" applyFont="1" applyBorder="1" applyAlignment="1">
      <alignment horizontal="right" vertical="center"/>
    </xf>
    <xf numFmtId="181" fontId="6" fillId="0" borderId="306" xfId="37" applyNumberFormat="1" applyFont="1" applyBorder="1" applyAlignment="1">
      <alignment horizontal="right" vertical="center"/>
    </xf>
    <xf numFmtId="181" fontId="6" fillId="0" borderId="308" xfId="37" applyNumberFormat="1" applyFont="1" applyBorder="1" applyAlignment="1">
      <alignment horizontal="right" vertical="center"/>
    </xf>
    <xf numFmtId="184" fontId="0" fillId="0" borderId="213" xfId="0" applyNumberFormat="1" applyFont="1" applyBorder="1" applyAlignment="1">
      <alignment horizontal="right" vertical="center"/>
    </xf>
    <xf numFmtId="184" fontId="0" fillId="0" borderId="311" xfId="0" applyNumberFormat="1" applyFont="1" applyBorder="1" applyAlignment="1">
      <alignment horizontal="right" vertical="center"/>
    </xf>
    <xf numFmtId="184" fontId="0" fillId="0" borderId="306" xfId="0" applyNumberFormat="1" applyFont="1" applyBorder="1" applyAlignment="1">
      <alignment horizontal="right" vertical="center"/>
    </xf>
    <xf numFmtId="181" fontId="6" fillId="0" borderId="307" xfId="37" applyNumberFormat="1" applyFont="1" applyBorder="1" applyAlignment="1">
      <alignment horizontal="right" vertical="center"/>
    </xf>
    <xf numFmtId="184" fontId="0" fillId="0" borderId="153" xfId="0" applyNumberFormat="1" applyFont="1" applyBorder="1" applyAlignment="1">
      <alignment horizontal="right" vertical="center"/>
    </xf>
    <xf numFmtId="176" fontId="0" fillId="0" borderId="307" xfId="0" applyNumberFormat="1" applyFont="1" applyBorder="1" applyAlignment="1">
      <alignment horizontal="right" vertical="center"/>
    </xf>
    <xf numFmtId="176" fontId="0" fillId="0" borderId="153" xfId="0" applyNumberFormat="1" applyFont="1" applyBorder="1" applyAlignment="1">
      <alignment horizontal="right" vertical="center"/>
    </xf>
    <xf numFmtId="181" fontId="6" fillId="0" borderId="311" xfId="37" applyNumberFormat="1" applyFont="1" applyBorder="1" applyAlignment="1">
      <alignment horizontal="right" vertical="center"/>
    </xf>
    <xf numFmtId="49" fontId="0" fillId="0" borderId="0" xfId="0" applyNumberFormat="1" applyFill="1" applyBorder="1" applyAlignment="1">
      <alignment horizontal="left" vertical="center" indent="1"/>
    </xf>
    <xf numFmtId="0" fontId="49" fillId="0" borderId="0" xfId="0" applyFont="1" applyAlignment="1">
      <alignment horizontal="right" vertical="center" shrinkToFit="1"/>
    </xf>
    <xf numFmtId="0" fontId="24" fillId="32" borderId="139" xfId="0" applyFont="1" applyFill="1" applyBorder="1" applyAlignment="1">
      <alignment horizontal="center" vertical="center"/>
    </xf>
    <xf numFmtId="0" fontId="24" fillId="32" borderId="140" xfId="0" applyFont="1" applyFill="1" applyBorder="1" applyAlignment="1">
      <alignment horizontal="center" vertical="center"/>
    </xf>
    <xf numFmtId="0" fontId="0" fillId="32" borderId="103" xfId="0" applyFill="1" applyBorder="1">
      <alignment vertical="center"/>
    </xf>
    <xf numFmtId="0" fontId="0" fillId="32" borderId="141" xfId="0" applyFill="1" applyBorder="1">
      <alignment vertical="center"/>
    </xf>
    <xf numFmtId="0" fontId="0" fillId="32" borderId="163" xfId="0" applyFill="1" applyBorder="1">
      <alignment vertical="center"/>
    </xf>
    <xf numFmtId="0" fontId="0" fillId="32" borderId="142" xfId="0" applyFill="1" applyBorder="1">
      <alignment vertical="center"/>
    </xf>
    <xf numFmtId="0" fontId="0" fillId="32" borderId="191" xfId="0" applyFill="1" applyBorder="1">
      <alignment vertical="center"/>
    </xf>
    <xf numFmtId="0" fontId="24" fillId="32" borderId="103" xfId="0" applyFont="1" applyFill="1" applyBorder="1">
      <alignment vertical="center"/>
    </xf>
    <xf numFmtId="0" fontId="24" fillId="32" borderId="191" xfId="0" applyFont="1" applyFill="1" applyBorder="1">
      <alignment vertical="center"/>
    </xf>
    <xf numFmtId="0" fontId="24" fillId="32" borderId="145" xfId="0" applyFont="1" applyFill="1" applyBorder="1" applyAlignment="1">
      <alignment horizontal="center" vertical="center"/>
    </xf>
    <xf numFmtId="0" fontId="24" fillId="32" borderId="24" xfId="0" applyFont="1" applyFill="1" applyBorder="1" applyAlignment="1">
      <alignment horizontal="center" vertical="center"/>
    </xf>
    <xf numFmtId="0" fontId="61" fillId="28" borderId="25" xfId="0" applyFont="1" applyFill="1" applyBorder="1" applyAlignment="1">
      <alignment horizontal="center" vertical="center"/>
    </xf>
    <xf numFmtId="0" fontId="61" fillId="28" borderId="146" xfId="0" applyFont="1" applyFill="1" applyBorder="1" applyAlignment="1">
      <alignment horizontal="distributed" vertical="center" shrinkToFit="1"/>
    </xf>
    <xf numFmtId="0" fontId="61" fillId="28" borderId="160" xfId="0" applyFont="1" applyFill="1" applyBorder="1" applyAlignment="1">
      <alignment horizontal="distributed" vertical="center" shrinkToFit="1"/>
    </xf>
    <xf numFmtId="0" fontId="61" fillId="28" borderId="0" xfId="0" applyFont="1" applyFill="1" applyBorder="1" applyAlignment="1">
      <alignment horizontal="distributed" vertical="center" shrinkToFit="1"/>
    </xf>
    <xf numFmtId="0" fontId="51" fillId="28" borderId="118" xfId="0" applyFont="1" applyFill="1" applyBorder="1" applyAlignment="1">
      <alignment horizontal="distributed" vertical="center" indent="3"/>
    </xf>
    <xf numFmtId="0" fontId="51" fillId="28" borderId="184" xfId="0" applyFont="1" applyFill="1" applyBorder="1" applyAlignment="1">
      <alignment horizontal="distributed" vertical="center"/>
    </xf>
    <xf numFmtId="0" fontId="51" fillId="28" borderId="113" xfId="0" applyFont="1" applyFill="1" applyBorder="1" applyAlignment="1">
      <alignment horizontal="distributed" vertical="center"/>
    </xf>
    <xf numFmtId="0" fontId="51" fillId="28" borderId="118" xfId="0" applyFont="1" applyFill="1" applyBorder="1" applyAlignment="1">
      <alignment horizontal="distributed" vertical="center"/>
    </xf>
    <xf numFmtId="0" fontId="51" fillId="28" borderId="146" xfId="0" applyFont="1" applyFill="1" applyBorder="1" applyAlignment="1">
      <alignment horizontal="center" vertical="center" shrinkToFit="1"/>
    </xf>
    <xf numFmtId="0" fontId="51" fillId="28" borderId="160" xfId="0" applyFont="1" applyFill="1" applyBorder="1" applyAlignment="1">
      <alignment horizontal="center" vertical="center" shrinkToFit="1"/>
    </xf>
    <xf numFmtId="0" fontId="51" fillId="28" borderId="0" xfId="0" applyFont="1" applyFill="1" applyBorder="1" applyAlignment="1">
      <alignment horizontal="center" vertical="center" shrinkToFit="1"/>
    </xf>
    <xf numFmtId="0" fontId="51" fillId="28" borderId="55" xfId="0" applyFont="1" applyFill="1" applyBorder="1" applyAlignment="1">
      <alignment horizontal="distributed" vertical="center" indent="3"/>
    </xf>
    <xf numFmtId="0" fontId="51" fillId="28" borderId="0" xfId="0" applyFont="1" applyFill="1" applyBorder="1" applyAlignment="1">
      <alignment horizontal="distributed" vertical="center"/>
    </xf>
    <xf numFmtId="0" fontId="51" fillId="28" borderId="25" xfId="0" applyFont="1" applyFill="1" applyBorder="1" applyAlignment="1">
      <alignment horizontal="distributed" vertical="center"/>
    </xf>
    <xf numFmtId="0" fontId="51" fillId="28" borderId="55" xfId="0" applyFont="1" applyFill="1" applyBorder="1" applyAlignment="1">
      <alignment horizontal="distributed" vertical="center"/>
    </xf>
    <xf numFmtId="0" fontId="51" fillId="28" borderId="30" xfId="0" applyFont="1" applyFill="1" applyBorder="1" applyAlignment="1">
      <alignment horizontal="center" vertical="center" shrinkToFit="1"/>
    </xf>
    <xf numFmtId="0" fontId="51" fillId="28" borderId="43" xfId="0" applyFont="1" applyFill="1" applyBorder="1" applyAlignment="1">
      <alignment horizontal="center" vertical="center" shrinkToFit="1"/>
    </xf>
    <xf numFmtId="0" fontId="51" fillId="28" borderId="42" xfId="0" applyFont="1" applyFill="1" applyBorder="1" applyAlignment="1">
      <alignment horizontal="center" vertical="center" shrinkToFit="1"/>
    </xf>
    <xf numFmtId="0" fontId="51" fillId="28" borderId="60" xfId="0" applyFont="1" applyFill="1" applyBorder="1" applyAlignment="1">
      <alignment horizontal="center" vertical="center" shrinkToFit="1"/>
    </xf>
    <xf numFmtId="0" fontId="51" fillId="28" borderId="31" xfId="0" applyFont="1" applyFill="1" applyBorder="1" applyAlignment="1">
      <alignment horizontal="center" vertical="center" shrinkToFit="1"/>
    </xf>
    <xf numFmtId="0" fontId="49" fillId="28" borderId="200" xfId="0" applyFont="1" applyFill="1" applyBorder="1" applyAlignment="1">
      <alignment horizontal="distributed" vertical="center" shrinkToFit="1"/>
    </xf>
    <xf numFmtId="0" fontId="49" fillId="28" borderId="41" xfId="0" applyFont="1" applyFill="1" applyBorder="1" applyAlignment="1">
      <alignment horizontal="distributed" vertical="center" shrinkToFit="1"/>
    </xf>
    <xf numFmtId="0" fontId="49" fillId="28" borderId="109" xfId="0" applyFont="1" applyFill="1" applyBorder="1" applyAlignment="1">
      <alignment horizontal="distributed" vertical="center" shrinkToFit="1"/>
    </xf>
    <xf numFmtId="0" fontId="49" fillId="28" borderId="160" xfId="0" applyFont="1" applyFill="1" applyBorder="1" applyAlignment="1">
      <alignment horizontal="distributed" vertical="center" shrinkToFit="1"/>
    </xf>
    <xf numFmtId="0" fontId="51" fillId="28" borderId="97" xfId="0" applyFont="1" applyFill="1" applyBorder="1" applyAlignment="1">
      <alignment horizontal="distributed" vertical="center" indent="3"/>
    </xf>
    <xf numFmtId="0" fontId="51" fillId="28" borderId="179" xfId="0" applyFont="1" applyFill="1" applyBorder="1" applyAlignment="1">
      <alignment horizontal="distributed" vertical="center"/>
    </xf>
    <xf numFmtId="0" fontId="51" fillId="28" borderId="93" xfId="0" applyFont="1" applyFill="1" applyBorder="1" applyAlignment="1">
      <alignment horizontal="distributed" vertical="center"/>
    </xf>
    <xf numFmtId="0" fontId="51" fillId="28" borderId="97" xfId="0" applyFont="1" applyFill="1" applyBorder="1" applyAlignment="1">
      <alignment horizontal="distributed" vertical="center"/>
    </xf>
    <xf numFmtId="0" fontId="24" fillId="32" borderId="148" xfId="0" applyFont="1" applyFill="1" applyBorder="1" applyAlignment="1">
      <alignment horizontal="center" vertical="center"/>
    </xf>
    <xf numFmtId="0" fontId="24" fillId="32" borderId="27" xfId="0" applyFont="1" applyFill="1" applyBorder="1" applyAlignment="1">
      <alignment horizontal="center" vertical="center"/>
    </xf>
    <xf numFmtId="0" fontId="52" fillId="28" borderId="28" xfId="0" applyFont="1" applyFill="1" applyBorder="1" applyAlignment="1">
      <alignment horizontal="right" vertical="top"/>
    </xf>
    <xf numFmtId="0" fontId="52" fillId="28" borderId="48" xfId="0" applyFont="1" applyFill="1" applyBorder="1" applyAlignment="1">
      <alignment horizontal="right" vertical="top" shrinkToFit="1"/>
    </xf>
    <xf numFmtId="0" fontId="52" fillId="28" borderId="47" xfId="0" applyFont="1" applyFill="1" applyBorder="1" applyAlignment="1">
      <alignment horizontal="right" vertical="top" shrinkToFit="1"/>
    </xf>
    <xf numFmtId="0" fontId="52" fillId="28" borderId="73" xfId="0" applyFont="1" applyFill="1" applyBorder="1" applyAlignment="1">
      <alignment horizontal="right" vertical="top" shrinkToFit="1"/>
    </xf>
    <xf numFmtId="0" fontId="52" fillId="28" borderId="49" xfId="0" applyFont="1" applyFill="1" applyBorder="1" applyAlignment="1">
      <alignment horizontal="right" vertical="top" shrinkToFit="1"/>
    </xf>
    <xf numFmtId="0" fontId="52" fillId="28" borderId="0" xfId="0" applyFont="1" applyFill="1" applyBorder="1" applyAlignment="1">
      <alignment horizontal="right" vertical="top" shrinkToFit="1"/>
    </xf>
    <xf numFmtId="0" fontId="52" fillId="28" borderId="25" xfId="0" applyFont="1" applyFill="1" applyBorder="1" applyAlignment="1">
      <alignment horizontal="right" vertical="top" shrinkToFit="1"/>
    </xf>
    <xf numFmtId="0" fontId="52" fillId="28" borderId="55" xfId="0" applyFont="1" applyFill="1" applyBorder="1" applyAlignment="1">
      <alignment horizontal="right" vertical="top" shrinkToFit="1"/>
    </xf>
    <xf numFmtId="0" fontId="51" fillId="28" borderId="240" xfId="0" applyFont="1" applyFill="1" applyBorder="1" applyAlignment="1">
      <alignment horizontal="center" vertical="center" shrinkToFit="1"/>
    </xf>
    <xf numFmtId="0" fontId="49" fillId="28" borderId="244" xfId="0" applyFont="1" applyFill="1" applyBorder="1" applyAlignment="1">
      <alignment horizontal="center" vertical="center" shrinkToFit="1"/>
    </xf>
    <xf numFmtId="176" fontId="61" fillId="0" borderId="183" xfId="0" applyNumberFormat="1" applyFont="1" applyBorder="1" applyAlignment="1">
      <alignment vertical="center" shrinkToFit="1"/>
    </xf>
    <xf numFmtId="176" fontId="61" fillId="0" borderId="312" xfId="0" applyNumberFormat="1" applyFont="1" applyBorder="1" applyAlignment="1">
      <alignment vertical="center" shrinkToFit="1"/>
    </xf>
    <xf numFmtId="176" fontId="61" fillId="0" borderId="244" xfId="0" applyNumberFormat="1" applyFont="1" applyBorder="1" applyAlignment="1">
      <alignment vertical="center" shrinkToFit="1"/>
    </xf>
    <xf numFmtId="176" fontId="61" fillId="0" borderId="312" xfId="0" applyNumberFormat="1" applyFont="1" applyBorder="1" applyAlignment="1">
      <alignment horizontal="right" vertical="center" shrinkToFit="1"/>
    </xf>
    <xf numFmtId="176" fontId="61" fillId="0" borderId="115" xfId="0" applyNumberFormat="1" applyFont="1" applyBorder="1" applyAlignment="1">
      <alignment vertical="center" shrinkToFit="1"/>
    </xf>
    <xf numFmtId="176" fontId="61" fillId="0" borderId="118" xfId="0" applyNumberFormat="1" applyFont="1" applyBorder="1" applyAlignment="1">
      <alignment vertical="center" shrinkToFit="1"/>
    </xf>
    <xf numFmtId="0" fontId="51" fillId="28" borderId="76" xfId="0" applyFont="1" applyFill="1" applyBorder="1" applyAlignment="1">
      <alignment horizontal="center" vertical="center" shrinkToFit="1"/>
    </xf>
    <xf numFmtId="0" fontId="49" fillId="28" borderId="248" xfId="0" applyFont="1" applyFill="1" applyBorder="1" applyAlignment="1">
      <alignment horizontal="center" vertical="center"/>
    </xf>
    <xf numFmtId="181" fontId="61" fillId="0" borderId="173" xfId="37" applyNumberFormat="1" applyFont="1" applyFill="1" applyBorder="1" applyAlignment="1">
      <alignment vertical="center" shrinkToFit="1"/>
    </xf>
    <xf numFmtId="181" fontId="61" fillId="0" borderId="249" xfId="37" applyNumberFormat="1" applyFont="1" applyFill="1" applyBorder="1" applyAlignment="1">
      <alignment vertical="center" shrinkToFit="1"/>
    </xf>
    <xf numFmtId="181" fontId="61" fillId="0" borderId="175" xfId="37" applyNumberFormat="1" applyFont="1" applyFill="1" applyBorder="1" applyAlignment="1">
      <alignment vertical="center" shrinkToFit="1"/>
    </xf>
    <xf numFmtId="0" fontId="51" fillId="28" borderId="131" xfId="0" applyFont="1" applyFill="1" applyBorder="1" applyAlignment="1">
      <alignment horizontal="center" vertical="center" shrinkToFit="1"/>
    </xf>
    <xf numFmtId="0" fontId="49" fillId="28" borderId="313" xfId="0" applyFont="1" applyFill="1" applyBorder="1" applyAlignment="1">
      <alignment horizontal="center" vertical="center"/>
    </xf>
    <xf numFmtId="176" fontId="61" fillId="0" borderId="268" xfId="0" applyNumberFormat="1" applyFont="1" applyBorder="1" applyAlignment="1">
      <alignment vertical="center" shrinkToFit="1"/>
    </xf>
    <xf numFmtId="176" fontId="61" fillId="0" borderId="314" xfId="0" applyNumberFormat="1" applyFont="1" applyBorder="1" applyAlignment="1">
      <alignment vertical="center" shrinkToFit="1"/>
    </xf>
    <xf numFmtId="176" fontId="61" fillId="0" borderId="313" xfId="0" applyNumberFormat="1" applyFont="1" applyBorder="1" applyAlignment="1">
      <alignment vertical="center" shrinkToFit="1"/>
    </xf>
    <xf numFmtId="176" fontId="61" fillId="0" borderId="314" xfId="0" applyNumberFormat="1" applyFont="1" applyBorder="1" applyAlignment="1">
      <alignment horizontal="right" vertical="center" shrinkToFit="1"/>
    </xf>
    <xf numFmtId="176" fontId="61" fillId="0" borderId="90" xfId="0" applyNumberFormat="1" applyFont="1" applyBorder="1" applyAlignment="1">
      <alignment vertical="center" shrinkToFit="1"/>
    </xf>
    <xf numFmtId="176" fontId="61" fillId="0" borderId="121" xfId="0" applyNumberFormat="1" applyFont="1" applyBorder="1" applyAlignment="1">
      <alignment vertical="center" shrinkToFit="1"/>
    </xf>
    <xf numFmtId="0" fontId="51" fillId="28" borderId="238" xfId="0" applyFont="1" applyFill="1" applyBorder="1" applyAlignment="1">
      <alignment horizontal="center" vertical="center" shrinkToFit="1"/>
    </xf>
    <xf numFmtId="0" fontId="49" fillId="28" borderId="176" xfId="0" applyFont="1" applyFill="1" applyBorder="1" applyAlignment="1">
      <alignment horizontal="center" vertical="center"/>
    </xf>
    <xf numFmtId="181" fontId="61" fillId="0" borderId="179" xfId="37" applyNumberFormat="1" applyFont="1" applyFill="1" applyBorder="1" applyAlignment="1">
      <alignment vertical="center" shrinkToFit="1"/>
    </xf>
    <xf numFmtId="181" fontId="61" fillId="0" borderId="93" xfId="37" applyNumberFormat="1" applyFont="1" applyFill="1" applyBorder="1" applyAlignment="1">
      <alignment vertical="center" shrinkToFit="1"/>
    </xf>
    <xf numFmtId="181" fontId="61" fillId="0" borderId="97" xfId="37" applyNumberFormat="1" applyFont="1" applyFill="1" applyBorder="1" applyAlignment="1">
      <alignment vertical="center" shrinkToFit="1"/>
    </xf>
    <xf numFmtId="0" fontId="51" fillId="28" borderId="269" xfId="0" applyFont="1" applyFill="1" applyBorder="1" applyAlignment="1">
      <alignment horizontal="center" vertical="center" shrinkToFit="1"/>
    </xf>
    <xf numFmtId="0" fontId="49" fillId="28" borderId="176" xfId="0" applyFont="1" applyFill="1" applyBorder="1" applyAlignment="1">
      <alignment horizontal="center" vertical="center" shrinkToFit="1"/>
    </xf>
    <xf numFmtId="176" fontId="61" fillId="0" borderId="178" xfId="0" applyNumberFormat="1" applyFont="1" applyBorder="1" applyAlignment="1">
      <alignment vertical="center" shrinkToFit="1"/>
    </xf>
    <xf numFmtId="176" fontId="61" fillId="0" borderId="197" xfId="0" applyNumberFormat="1" applyFont="1" applyBorder="1" applyAlignment="1">
      <alignment vertical="center" shrinkToFit="1"/>
    </xf>
    <xf numFmtId="176" fontId="61" fillId="0" borderId="176" xfId="0" applyNumberFormat="1" applyFont="1" applyBorder="1" applyAlignment="1">
      <alignment vertical="center" shrinkToFit="1"/>
    </xf>
    <xf numFmtId="176" fontId="61" fillId="0" borderId="197" xfId="0" applyNumberFormat="1" applyFont="1" applyBorder="1" applyAlignment="1">
      <alignment horizontal="right" vertical="center" shrinkToFit="1"/>
    </xf>
    <xf numFmtId="176" fontId="61" fillId="0" borderId="95" xfId="0" applyNumberFormat="1" applyFont="1" applyBorder="1" applyAlignment="1">
      <alignment vertical="center" shrinkToFit="1"/>
    </xf>
    <xf numFmtId="176" fontId="61" fillId="0" borderId="97" xfId="0" applyNumberFormat="1" applyFont="1" applyBorder="1" applyAlignment="1">
      <alignment vertical="center" shrinkToFit="1"/>
    </xf>
    <xf numFmtId="0" fontId="51" fillId="28" borderId="252" xfId="0" applyFont="1" applyFill="1" applyBorder="1" applyAlignment="1">
      <alignment horizontal="center" vertical="center" shrinkToFit="1"/>
    </xf>
    <xf numFmtId="0" fontId="49" fillId="28" borderId="169" xfId="0" applyFont="1" applyFill="1" applyBorder="1" applyAlignment="1">
      <alignment horizontal="center" vertical="center"/>
    </xf>
    <xf numFmtId="181" fontId="61" fillId="0" borderId="181" xfId="37" applyNumberFormat="1" applyFont="1" applyBorder="1" applyAlignment="1">
      <alignment vertical="center" shrinkToFit="1"/>
    </xf>
    <xf numFmtId="181" fontId="61" fillId="0" borderId="315" xfId="37" applyNumberFormat="1" applyFont="1" applyBorder="1" applyAlignment="1">
      <alignment vertical="center" shrinkToFit="1"/>
    </xf>
    <xf numFmtId="181" fontId="61" fillId="0" borderId="271" xfId="37" applyNumberFormat="1" applyFont="1" applyBorder="1" applyAlignment="1">
      <alignment vertical="center" shrinkToFit="1"/>
    </xf>
    <xf numFmtId="0" fontId="51" fillId="28" borderId="266" xfId="0" applyFont="1" applyFill="1" applyBorder="1" applyAlignment="1">
      <alignment horizontal="center" vertical="center" shrinkToFit="1"/>
    </xf>
    <xf numFmtId="0" fontId="49" fillId="28" borderId="248" xfId="0" applyFont="1" applyFill="1" applyBorder="1" applyAlignment="1">
      <alignment horizontal="center" vertical="center" shrinkToFit="1"/>
    </xf>
    <xf numFmtId="176" fontId="61" fillId="0" borderId="171" xfId="0" applyNumberFormat="1" applyFont="1" applyBorder="1" applyAlignment="1">
      <alignment vertical="center" shrinkToFit="1"/>
    </xf>
    <xf numFmtId="176" fontId="61" fillId="0" borderId="304" xfId="0" applyNumberFormat="1" applyFont="1" applyBorder="1" applyAlignment="1">
      <alignment vertical="center" shrinkToFit="1"/>
    </xf>
    <xf numFmtId="176" fontId="61" fillId="0" borderId="248" xfId="0" applyNumberFormat="1" applyFont="1" applyBorder="1" applyAlignment="1">
      <alignment vertical="center" shrinkToFit="1"/>
    </xf>
    <xf numFmtId="176" fontId="61" fillId="0" borderId="304" xfId="0" applyNumberFormat="1" applyFont="1" applyBorder="1" applyAlignment="1">
      <alignment horizontal="right" vertical="center" shrinkToFit="1"/>
    </xf>
    <xf numFmtId="176" fontId="61" fillId="0" borderId="207" xfId="0" applyNumberFormat="1" applyFont="1" applyBorder="1" applyAlignment="1">
      <alignment vertical="center" shrinkToFit="1"/>
    </xf>
    <xf numFmtId="176" fontId="61" fillId="0" borderId="175" xfId="0" applyNumberFormat="1" applyFont="1" applyBorder="1" applyAlignment="1">
      <alignment vertical="center" shrinkToFit="1"/>
    </xf>
    <xf numFmtId="0" fontId="51" fillId="28" borderId="133" xfId="0" applyFont="1" applyFill="1" applyBorder="1" applyAlignment="1">
      <alignment horizontal="center" vertical="center" shrinkToFit="1"/>
    </xf>
    <xf numFmtId="0" fontId="49" fillId="28" borderId="185" xfId="0" applyFont="1" applyFill="1" applyBorder="1" applyAlignment="1">
      <alignment horizontal="center" vertical="center" shrinkToFit="1"/>
    </xf>
    <xf numFmtId="176" fontId="61" fillId="0" borderId="187" xfId="0" applyNumberFormat="1" applyFont="1" applyBorder="1" applyAlignment="1">
      <alignment vertical="center" shrinkToFit="1"/>
    </xf>
    <xf numFmtId="176" fontId="61" fillId="0" borderId="214" xfId="0" applyNumberFormat="1" applyFont="1" applyBorder="1" applyAlignment="1">
      <alignment vertical="center" shrinkToFit="1"/>
    </xf>
    <xf numFmtId="176" fontId="61" fillId="0" borderId="185" xfId="0" applyNumberFormat="1" applyFont="1" applyBorder="1" applyAlignment="1">
      <alignment vertical="center" shrinkToFit="1"/>
    </xf>
    <xf numFmtId="176" fontId="61" fillId="0" borderId="214" xfId="0" applyNumberFormat="1" applyFont="1" applyBorder="1" applyAlignment="1">
      <alignment horizontal="right" vertical="center" shrinkToFit="1"/>
    </xf>
    <xf numFmtId="176" fontId="61" fillId="0" borderId="134" xfId="0" applyNumberFormat="1" applyFont="1" applyBorder="1" applyAlignment="1">
      <alignment vertical="center" shrinkToFit="1"/>
    </xf>
    <xf numFmtId="176" fontId="61" fillId="0" borderId="138" xfId="0" applyNumberFormat="1" applyFont="1" applyBorder="1" applyAlignment="1">
      <alignment vertical="center" shrinkToFit="1"/>
    </xf>
    <xf numFmtId="0" fontId="51" fillId="28" borderId="78" xfId="0" applyFont="1" applyFill="1" applyBorder="1" applyAlignment="1">
      <alignment horizontal="center" vertical="center" shrinkToFit="1"/>
    </xf>
    <xf numFmtId="0" fontId="49" fillId="28" borderId="185" xfId="0" applyFont="1" applyFill="1" applyBorder="1" applyAlignment="1">
      <alignment horizontal="center" vertical="center"/>
    </xf>
    <xf numFmtId="181" fontId="61" fillId="0" borderId="188" xfId="37" applyNumberFormat="1" applyFont="1" applyBorder="1" applyAlignment="1">
      <alignment vertical="center" shrinkToFit="1"/>
    </xf>
    <xf numFmtId="181" fontId="61" fillId="0" borderId="310" xfId="37" applyNumberFormat="1" applyFont="1" applyBorder="1" applyAlignment="1">
      <alignment vertical="center" shrinkToFit="1"/>
    </xf>
    <xf numFmtId="181" fontId="61" fillId="0" borderId="138" xfId="37" applyNumberFormat="1" applyFont="1" applyBorder="1" applyAlignment="1">
      <alignment vertical="center" shrinkToFit="1"/>
    </xf>
    <xf numFmtId="176" fontId="62" fillId="0" borderId="0" xfId="0" applyNumberFormat="1" applyFont="1" applyAlignment="1">
      <alignment horizontal="left" vertical="center" indent="1"/>
    </xf>
    <xf numFmtId="176" fontId="0" fillId="0" borderId="0" xfId="0" applyNumberFormat="1" applyAlignment="1">
      <alignment vertical="center"/>
    </xf>
    <xf numFmtId="176" fontId="0" fillId="0" borderId="0" xfId="0" applyNumberFormat="1" applyAlignment="1">
      <alignment horizontal="center" vertical="center"/>
    </xf>
    <xf numFmtId="176" fontId="33" fillId="0" borderId="0" xfId="0" applyNumberFormat="1" applyFont="1">
      <alignment vertical="center"/>
    </xf>
    <xf numFmtId="176" fontId="45" fillId="0" borderId="0" xfId="0" applyNumberFormat="1" applyFont="1">
      <alignment vertical="center"/>
    </xf>
    <xf numFmtId="176" fontId="46" fillId="0" borderId="0" xfId="0" applyNumberFormat="1" applyFont="1">
      <alignment vertical="center"/>
    </xf>
    <xf numFmtId="176" fontId="24" fillId="33" borderId="316" xfId="0" applyNumberFormat="1" applyFont="1" applyFill="1" applyBorder="1" applyAlignment="1">
      <alignment horizontal="center" vertical="center"/>
    </xf>
    <xf numFmtId="176" fontId="0" fillId="33" borderId="143" xfId="0" applyNumberFormat="1" applyFont="1" applyFill="1" applyBorder="1" applyAlignment="1">
      <alignment horizontal="center" vertical="center" wrapText="1"/>
    </xf>
    <xf numFmtId="176" fontId="0" fillId="33" borderId="143" xfId="0" applyNumberFormat="1" applyFont="1" applyFill="1" applyBorder="1" applyAlignment="1">
      <alignment horizontal="center" vertical="center"/>
    </xf>
    <xf numFmtId="176" fontId="0" fillId="33" borderId="144" xfId="0" applyNumberFormat="1" applyFont="1" applyFill="1" applyBorder="1" applyAlignment="1">
      <alignment horizontal="center" vertical="center"/>
    </xf>
    <xf numFmtId="176" fontId="55" fillId="0" borderId="0" xfId="0" applyNumberFormat="1" applyFont="1" applyBorder="1" applyAlignment="1">
      <alignment vertical="center"/>
    </xf>
    <xf numFmtId="176" fontId="28" fillId="0" borderId="0" xfId="0" applyNumberFormat="1" applyFont="1">
      <alignment vertical="center"/>
    </xf>
    <xf numFmtId="176" fontId="29" fillId="0" borderId="0" xfId="0" applyNumberFormat="1" applyFont="1">
      <alignment vertical="center"/>
    </xf>
    <xf numFmtId="176" fontId="24" fillId="33" borderId="317" xfId="0" applyNumberFormat="1" applyFont="1" applyFill="1" applyBorder="1" applyAlignment="1">
      <alignment horizontal="center" vertical="center"/>
    </xf>
    <xf numFmtId="176" fontId="24" fillId="33" borderId="35" xfId="0" applyNumberFormat="1" applyFont="1" applyFill="1" applyBorder="1" applyAlignment="1">
      <alignment horizontal="center" vertical="center" shrinkToFit="1"/>
    </xf>
    <xf numFmtId="176" fontId="24" fillId="33" borderId="34" xfId="0" applyNumberFormat="1" applyFont="1" applyFill="1" applyBorder="1" applyAlignment="1">
      <alignment horizontal="center" vertical="center" shrinkToFit="1"/>
    </xf>
    <xf numFmtId="176" fontId="24" fillId="33" borderId="147" xfId="0" applyNumberFormat="1" applyFont="1" applyFill="1" applyBorder="1" applyAlignment="1">
      <alignment horizontal="center" vertical="center" shrinkToFit="1"/>
    </xf>
    <xf numFmtId="176" fontId="35" fillId="0" borderId="0" xfId="0" applyNumberFormat="1" applyFont="1">
      <alignment vertical="center"/>
    </xf>
    <xf numFmtId="176" fontId="0" fillId="0" borderId="35" xfId="0" applyNumberFormat="1" applyFont="1" applyBorder="1" applyAlignment="1">
      <alignment vertical="center"/>
    </xf>
    <xf numFmtId="176" fontId="0" fillId="0" borderId="34" xfId="0" applyNumberFormat="1" applyFont="1" applyBorder="1" applyAlignment="1">
      <alignment vertical="center"/>
    </xf>
    <xf numFmtId="176" fontId="0" fillId="0" borderId="147" xfId="0" applyNumberFormat="1" applyFont="1" applyBorder="1" applyAlignment="1">
      <alignment vertical="center"/>
    </xf>
    <xf numFmtId="176" fontId="36" fillId="0" borderId="0" xfId="0" applyNumberFormat="1" applyFont="1">
      <alignment vertical="center"/>
    </xf>
    <xf numFmtId="176" fontId="62" fillId="0" borderId="0" xfId="0" applyNumberFormat="1" applyFont="1" applyAlignment="1">
      <alignment horizontal="left" vertical="center"/>
    </xf>
    <xf numFmtId="176" fontId="63" fillId="0" borderId="0" xfId="0" applyNumberFormat="1" applyFont="1" applyAlignment="1">
      <alignment horizontal="left" vertical="center" indent="1"/>
    </xf>
    <xf numFmtId="176" fontId="36" fillId="0" borderId="0" xfId="0" applyNumberFormat="1" applyFont="1" applyAlignment="1">
      <alignment horizontal="right"/>
    </xf>
    <xf numFmtId="176" fontId="24" fillId="33" borderId="318" xfId="0" applyNumberFormat="1" applyFont="1" applyFill="1" applyBorder="1" applyAlignment="1">
      <alignment horizontal="center" vertical="center"/>
    </xf>
    <xf numFmtId="180" fontId="0" fillId="0" borderId="31" xfId="0" applyNumberFormat="1" applyFont="1" applyBorder="1" applyAlignment="1">
      <alignment vertical="center"/>
    </xf>
    <xf numFmtId="180" fontId="0" fillId="0" borderId="30" xfId="0" applyNumberFormat="1" applyFont="1" applyBorder="1" applyAlignment="1">
      <alignment vertical="center"/>
    </xf>
    <xf numFmtId="180" fontId="0" fillId="0" borderId="156" xfId="0" applyNumberFormat="1" applyFont="1" applyBorder="1" applyAlignment="1">
      <alignment vertical="center"/>
    </xf>
    <xf numFmtId="176" fontId="24" fillId="33" borderId="127" xfId="0" applyNumberFormat="1" applyFont="1" applyFill="1" applyBorder="1" applyAlignment="1">
      <alignment horizontal="center" vertical="center"/>
    </xf>
    <xf numFmtId="176" fontId="0" fillId="0" borderId="216" xfId="0" applyNumberFormat="1" applyBorder="1">
      <alignment vertical="center"/>
    </xf>
    <xf numFmtId="176" fontId="0" fillId="0" borderId="99" xfId="0" applyNumberFormat="1" applyBorder="1">
      <alignment vertical="center"/>
    </xf>
    <xf numFmtId="176" fontId="0" fillId="0" borderId="215" xfId="0" applyNumberFormat="1" applyBorder="1">
      <alignment vertical="center"/>
    </xf>
    <xf numFmtId="176" fontId="0" fillId="0" borderId="124" xfId="0" applyNumberFormat="1" applyBorder="1">
      <alignment vertical="center"/>
    </xf>
    <xf numFmtId="176" fontId="0" fillId="0" borderId="217" xfId="0" applyNumberFormat="1" applyBorder="1">
      <alignment vertical="center"/>
    </xf>
    <xf numFmtId="0" fontId="45" fillId="0" borderId="0" xfId="0" applyFont="1" applyBorder="1" applyAlignment="1">
      <alignment horizontal="left" vertical="center"/>
    </xf>
    <xf numFmtId="0" fontId="24" fillId="33" borderId="316" xfId="0" applyFont="1" applyFill="1" applyBorder="1" applyAlignment="1">
      <alignment horizontal="center" vertical="center"/>
    </xf>
    <xf numFmtId="0" fontId="0" fillId="33" borderId="228" xfId="0" applyFont="1" applyFill="1" applyBorder="1" applyAlignment="1">
      <alignment horizontal="center" vertical="center" textRotation="255"/>
    </xf>
    <xf numFmtId="0" fontId="0" fillId="33" borderId="143" xfId="0" applyFont="1" applyFill="1" applyBorder="1" applyAlignment="1">
      <alignment horizontal="center" vertical="center" textRotation="255"/>
    </xf>
    <xf numFmtId="0" fontId="0" fillId="33" borderId="144" xfId="0" applyFont="1" applyFill="1" applyBorder="1" applyAlignment="1">
      <alignment horizontal="center" vertical="center" textRotation="255"/>
    </xf>
    <xf numFmtId="0" fontId="36" fillId="0" borderId="0" xfId="0" applyFont="1" applyFill="1" applyBorder="1" applyAlignment="1">
      <alignment horizontal="center" vertical="center" textRotation="255"/>
    </xf>
    <xf numFmtId="0" fontId="42" fillId="0" borderId="0" xfId="0" applyFont="1">
      <alignment vertical="center"/>
    </xf>
    <xf numFmtId="0" fontId="24" fillId="33" borderId="318" xfId="0" applyFont="1" applyFill="1" applyBorder="1" applyAlignment="1">
      <alignment horizontal="center" vertical="center"/>
    </xf>
    <xf numFmtId="0" fontId="24" fillId="33" borderId="22" xfId="0" applyFont="1" applyFill="1" applyBorder="1" applyAlignment="1">
      <alignment horizontal="center" vertical="center"/>
    </xf>
    <xf numFmtId="0" fontId="24" fillId="33" borderId="30" xfId="0" applyFont="1" applyFill="1" applyBorder="1" applyAlignment="1">
      <alignment horizontal="center" vertical="center"/>
    </xf>
    <xf numFmtId="0" fontId="24" fillId="33" borderId="50" xfId="0" applyFont="1" applyFill="1" applyBorder="1" applyAlignment="1">
      <alignment horizontal="center" vertical="center" wrapText="1"/>
    </xf>
    <xf numFmtId="0" fontId="24" fillId="33" borderId="231" xfId="0" applyFont="1" applyFill="1" applyBorder="1" applyAlignment="1">
      <alignment horizontal="center" vertical="center" wrapText="1"/>
    </xf>
    <xf numFmtId="0" fontId="24" fillId="33" borderId="262" xfId="0" applyFont="1" applyFill="1" applyBorder="1" applyAlignment="1">
      <alignment horizontal="center" vertical="center"/>
    </xf>
    <xf numFmtId="0" fontId="39" fillId="0" borderId="0" xfId="0" applyFont="1" applyFill="1" applyBorder="1" applyAlignment="1">
      <alignment horizontal="center" vertical="center"/>
    </xf>
    <xf numFmtId="0" fontId="24" fillId="33" borderId="319" xfId="0" applyFont="1" applyFill="1" applyBorder="1" applyAlignment="1">
      <alignment horizontal="center" vertical="center"/>
    </xf>
    <xf numFmtId="0" fontId="24" fillId="33" borderId="28" xfId="0" applyFont="1" applyFill="1" applyBorder="1" applyAlignment="1">
      <alignment horizontal="center" vertical="center"/>
    </xf>
    <xf numFmtId="0" fontId="24" fillId="33" borderId="28" xfId="0" applyFont="1" applyFill="1" applyBorder="1" applyAlignment="1">
      <alignment horizontal="center" vertical="center" wrapText="1"/>
    </xf>
    <xf numFmtId="0" fontId="24" fillId="33" borderId="32" xfId="0" applyFont="1" applyFill="1" applyBorder="1" applyAlignment="1">
      <alignment horizontal="center" vertical="center" wrapText="1"/>
    </xf>
    <xf numFmtId="0" fontId="24" fillId="33" borderId="29" xfId="0" applyFont="1" applyFill="1" applyBorder="1" applyAlignment="1">
      <alignment horizontal="center" vertical="center" shrinkToFit="1"/>
    </xf>
    <xf numFmtId="0" fontId="24" fillId="33" borderId="225" xfId="0" applyFont="1" applyFill="1" applyBorder="1" applyAlignment="1">
      <alignment horizontal="center" vertical="center" wrapText="1"/>
    </xf>
    <xf numFmtId="0" fontId="24" fillId="33" borderId="222" xfId="0" applyFont="1" applyFill="1" applyBorder="1" applyAlignment="1">
      <alignment horizontal="center" vertical="center"/>
    </xf>
    <xf numFmtId="0" fontId="24" fillId="33" borderId="318" xfId="0" applyFont="1" applyFill="1" applyBorder="1" applyAlignment="1">
      <alignment horizontal="center" vertical="center" wrapText="1"/>
    </xf>
    <xf numFmtId="181" fontId="29" fillId="26" borderId="34" xfId="38" applyNumberFormat="1" applyFont="1" applyFill="1" applyBorder="1" applyAlignment="1">
      <alignment horizontal="right" vertical="center" indent="1"/>
    </xf>
    <xf numFmtId="181" fontId="29" fillId="26" borderId="29" xfId="38" applyNumberFormat="1" applyFont="1" applyFill="1" applyBorder="1" applyAlignment="1">
      <alignment horizontal="right" vertical="center" indent="1"/>
    </xf>
    <xf numFmtId="181" fontId="29" fillId="0" borderId="264" xfId="0" applyNumberFormat="1" applyFont="1" applyBorder="1" applyAlignment="1">
      <alignment horizontal="right" vertical="center" indent="1"/>
    </xf>
    <xf numFmtId="181" fontId="0" fillId="0" borderId="0" xfId="0" applyNumberFormat="1" applyFont="1" applyBorder="1">
      <alignment vertical="center"/>
    </xf>
    <xf numFmtId="181" fontId="29" fillId="0" borderId="29" xfId="38" applyNumberFormat="1" applyFont="1" applyBorder="1" applyAlignment="1">
      <alignment horizontal="right" vertical="center" indent="1"/>
    </xf>
    <xf numFmtId="3" fontId="0" fillId="0" borderId="0" xfId="0" applyNumberFormat="1">
      <alignment vertical="center"/>
    </xf>
    <xf numFmtId="0" fontId="36" fillId="0" borderId="0" xfId="0" applyFont="1" applyBorder="1" applyAlignment="1">
      <alignment horizontal="right"/>
    </xf>
    <xf numFmtId="0" fontId="24" fillId="33" borderId="320" xfId="0" applyFont="1" applyFill="1" applyBorder="1" applyAlignment="1">
      <alignment horizontal="center" vertical="center"/>
    </xf>
    <xf numFmtId="181" fontId="29" fillId="0" borderId="215" xfId="38" applyNumberFormat="1" applyFont="1" applyBorder="1" applyAlignment="1">
      <alignment horizontal="right" vertical="center" indent="1"/>
    </xf>
    <xf numFmtId="181" fontId="29" fillId="0" borderId="321" xfId="38" applyNumberFormat="1" applyFont="1" applyBorder="1" applyAlignment="1">
      <alignment horizontal="right" vertical="center" indent="1"/>
    </xf>
    <xf numFmtId="0" fontId="64" fillId="0" borderId="0" xfId="0" applyFont="1" applyBorder="1" applyAlignment="1">
      <alignment horizontal="left" vertical="center"/>
    </xf>
    <xf numFmtId="0" fontId="32" fillId="0" borderId="0" xfId="0" applyFont="1" applyBorder="1" applyAlignment="1">
      <alignment horizontal="center" vertical="center"/>
    </xf>
    <xf numFmtId="38" fontId="0" fillId="0" borderId="0" xfId="38" applyFont="1" applyAlignment="1">
      <alignment vertical="center"/>
    </xf>
    <xf numFmtId="38" fontId="65" fillId="0" borderId="0" xfId="38" applyFont="1" applyAlignment="1">
      <alignment vertical="center"/>
    </xf>
    <xf numFmtId="38" fontId="36" fillId="0" borderId="0" xfId="38" applyFont="1" applyAlignment="1">
      <alignment vertical="center"/>
    </xf>
    <xf numFmtId="38" fontId="51" fillId="0" borderId="0" xfId="38" applyFont="1" applyBorder="1" applyAlignment="1">
      <alignment horizontal="right" vertical="top"/>
    </xf>
    <xf numFmtId="38" fontId="0" fillId="0" borderId="0" xfId="38" applyFont="1" applyAlignment="1">
      <alignment vertical="top"/>
    </xf>
    <xf numFmtId="0" fontId="24" fillId="34" borderId="189" xfId="39" applyFont="1" applyFill="1" applyBorder="1" applyAlignment="1">
      <alignment vertical="center" wrapText="1"/>
    </xf>
    <xf numFmtId="38" fontId="6" fillId="34" borderId="141" xfId="38" applyFont="1" applyFill="1" applyBorder="1" applyAlignment="1">
      <alignment horizontal="distributed" vertical="center" indent="2"/>
    </xf>
    <xf numFmtId="38" fontId="6" fillId="34" borderId="103" xfId="38" applyFont="1" applyFill="1" applyBorder="1" applyAlignment="1">
      <alignment horizontal="distributed" vertical="center" indent="2"/>
    </xf>
    <xf numFmtId="38" fontId="6" fillId="34" borderId="218" xfId="38" applyFont="1" applyFill="1" applyBorder="1" applyAlignment="1">
      <alignment horizontal="distributed" vertical="center" indent="2"/>
    </xf>
    <xf numFmtId="38" fontId="6" fillId="34" borderId="71" xfId="38" applyFont="1" applyFill="1" applyBorder="1" applyAlignment="1">
      <alignment horizontal="distributed" vertical="center" indent="2"/>
    </xf>
    <xf numFmtId="38" fontId="39" fillId="0" borderId="0" xfId="38" applyFont="1" applyAlignment="1">
      <alignment vertical="center"/>
    </xf>
    <xf numFmtId="0" fontId="6" fillId="34" borderId="141" xfId="39" applyFont="1" applyFill="1" applyBorder="1" applyAlignment="1">
      <alignment horizontal="distributed" vertical="center" indent="1"/>
    </xf>
    <xf numFmtId="0" fontId="6" fillId="34" borderId="163" xfId="39" applyFont="1" applyFill="1" applyBorder="1" applyAlignment="1">
      <alignment horizontal="distributed" vertical="center" indent="1"/>
    </xf>
    <xf numFmtId="0" fontId="6" fillId="34" borderId="141" xfId="39" applyFont="1" applyFill="1" applyBorder="1" applyAlignment="1">
      <alignment horizontal="distributed" vertical="center" indent="1" shrinkToFit="1"/>
    </xf>
    <xf numFmtId="0" fontId="6" fillId="34" borderId="163" xfId="39" applyFont="1" applyFill="1" applyBorder="1" applyAlignment="1">
      <alignment horizontal="distributed" vertical="center" indent="1" shrinkToFit="1"/>
    </xf>
    <xf numFmtId="0" fontId="6" fillId="34" borderId="230" xfId="39" applyFont="1" applyFill="1" applyBorder="1" applyAlignment="1">
      <alignment horizontal="distributed" vertical="center" indent="1" shrinkToFit="1"/>
    </xf>
    <xf numFmtId="0" fontId="6" fillId="34" borderId="142" xfId="39" applyFont="1" applyFill="1" applyBorder="1" applyAlignment="1">
      <alignment horizontal="distributed" vertical="center" indent="1"/>
    </xf>
    <xf numFmtId="0" fontId="6" fillId="34" borderId="71" xfId="39" applyFont="1" applyFill="1" applyBorder="1" applyAlignment="1">
      <alignment horizontal="distributed" vertical="center" indent="1"/>
    </xf>
    <xf numFmtId="0" fontId="24" fillId="34" borderId="202" xfId="39" applyFont="1" applyFill="1" applyBorder="1" applyAlignment="1">
      <alignment vertical="center"/>
    </xf>
    <xf numFmtId="38" fontId="6" fillId="34" borderId="32" xfId="38" applyFont="1" applyFill="1" applyBorder="1" applyAlignment="1">
      <alignment horizontal="distributed" vertical="center" indent="2"/>
    </xf>
    <xf numFmtId="38" fontId="6" fillId="34" borderId="28" xfId="38" applyFont="1" applyFill="1" applyBorder="1" applyAlignment="1">
      <alignment horizontal="distributed" vertical="center" indent="2"/>
    </xf>
    <xf numFmtId="38" fontId="6" fillId="34" borderId="221" xfId="38" applyFont="1" applyFill="1" applyBorder="1" applyAlignment="1">
      <alignment horizontal="distributed" vertical="center" indent="2"/>
    </xf>
    <xf numFmtId="38" fontId="6" fillId="34" borderId="74" xfId="38" applyFont="1" applyFill="1" applyBorder="1" applyAlignment="1">
      <alignment horizontal="distributed" vertical="center" indent="2"/>
    </xf>
    <xf numFmtId="0" fontId="24" fillId="34" borderId="22" xfId="39" applyFont="1" applyFill="1" applyBorder="1" applyAlignment="1">
      <alignment horizontal="center" vertical="center"/>
    </xf>
    <xf numFmtId="0" fontId="24" fillId="34" borderId="31" xfId="39" applyFont="1" applyFill="1" applyBorder="1" applyAlignment="1">
      <alignment horizontal="center" vertical="center"/>
    </xf>
    <xf numFmtId="0" fontId="24" fillId="34" borderId="10" xfId="39" applyFont="1" applyFill="1" applyBorder="1" applyAlignment="1">
      <alignment horizontal="center" vertical="center"/>
    </xf>
    <xf numFmtId="0" fontId="24" fillId="34" borderId="276" xfId="39" applyFont="1" applyFill="1" applyBorder="1" applyAlignment="1">
      <alignment horizontal="center" vertical="center"/>
    </xf>
    <xf numFmtId="0" fontId="24" fillId="34" borderId="51" xfId="39" applyFont="1" applyFill="1" applyBorder="1" applyAlignment="1">
      <alignment horizontal="center" vertical="center"/>
    </xf>
    <xf numFmtId="38" fontId="6" fillId="34" borderId="87" xfId="38" applyFont="1" applyFill="1" applyBorder="1" applyAlignment="1">
      <alignment horizontal="center" vertical="center"/>
    </xf>
    <xf numFmtId="179" fontId="29" fillId="0" borderId="160" xfId="38" applyNumberFormat="1" applyFont="1" applyBorder="1" applyAlignment="1">
      <alignment horizontal="right" vertical="center" indent="1"/>
    </xf>
    <xf numFmtId="179" fontId="29" fillId="0" borderId="25" xfId="38" applyNumberFormat="1" applyFont="1" applyBorder="1" applyAlignment="1">
      <alignment horizontal="right" vertical="center" indent="1"/>
    </xf>
    <xf numFmtId="179" fontId="29" fillId="0" borderId="219" xfId="38" applyNumberFormat="1" applyFont="1" applyBorder="1" applyAlignment="1">
      <alignment horizontal="right" vertical="center" indent="1"/>
    </xf>
    <xf numFmtId="179" fontId="29" fillId="0" borderId="220" xfId="38" applyNumberFormat="1" applyFont="1" applyBorder="1" applyAlignment="1">
      <alignment horizontal="right" vertical="center" indent="1"/>
    </xf>
    <xf numFmtId="0" fontId="6" fillId="34" borderId="87" xfId="39" applyFont="1" applyFill="1" applyBorder="1" applyAlignment="1">
      <alignment horizontal="center" vertical="center"/>
    </xf>
    <xf numFmtId="179" fontId="29" fillId="0" borderId="29" xfId="38" applyNumberFormat="1" applyFont="1" applyBorder="1" applyAlignment="1">
      <alignment horizontal="right" vertical="center" indent="1"/>
    </xf>
    <xf numFmtId="179" fontId="29" fillId="0" borderId="35" xfId="38" applyNumberFormat="1" applyFont="1" applyBorder="1" applyAlignment="1">
      <alignment horizontal="right" vertical="center" indent="1"/>
    </xf>
    <xf numFmtId="179" fontId="29" fillId="0" borderId="223" xfId="38" applyNumberFormat="1" applyFont="1" applyBorder="1" applyAlignment="1">
      <alignment horizontal="right" vertical="center" indent="1"/>
    </xf>
    <xf numFmtId="179" fontId="29" fillId="0" borderId="322" xfId="38" applyNumberFormat="1" applyFont="1" applyBorder="1" applyAlignment="1">
      <alignment horizontal="right" vertical="center" indent="1"/>
    </xf>
    <xf numFmtId="179" fontId="29" fillId="0" borderId="55" xfId="38" applyNumberFormat="1" applyFont="1" applyBorder="1" applyAlignment="1">
      <alignment horizontal="right" vertical="center" indent="1"/>
    </xf>
    <xf numFmtId="38" fontId="6" fillId="34" borderId="39" xfId="38" applyFont="1" applyFill="1" applyBorder="1" applyAlignment="1">
      <alignment horizontal="center" vertical="center"/>
    </xf>
    <xf numFmtId="179" fontId="29" fillId="0" borderId="225" xfId="38" applyNumberFormat="1" applyFont="1" applyBorder="1" applyAlignment="1">
      <alignment horizontal="right" vertical="center" indent="1"/>
    </xf>
    <xf numFmtId="179" fontId="29" fillId="0" borderId="264" xfId="38" applyNumberFormat="1" applyFont="1" applyBorder="1" applyAlignment="1">
      <alignment horizontal="right" vertical="center" indent="1"/>
    </xf>
    <xf numFmtId="176" fontId="0" fillId="0" borderId="0" xfId="0" applyNumberFormat="1" applyFont="1" applyAlignment="1">
      <alignment horizontal="right"/>
    </xf>
    <xf numFmtId="0" fontId="6" fillId="34" borderId="39" xfId="39" applyFont="1" applyFill="1" applyBorder="1" applyAlignment="1">
      <alignment horizontal="center" vertical="center"/>
    </xf>
    <xf numFmtId="179" fontId="29" fillId="0" borderId="276" xfId="38" applyNumberFormat="1" applyFont="1" applyBorder="1" applyAlignment="1">
      <alignment horizontal="right" vertical="center" indent="1"/>
    </xf>
    <xf numFmtId="179" fontId="29" fillId="0" borderId="51" xfId="38" applyNumberFormat="1" applyFont="1" applyBorder="1" applyAlignment="1">
      <alignment horizontal="right" vertical="center" indent="1"/>
    </xf>
    <xf numFmtId="38" fontId="6" fillId="34" borderId="124" xfId="38" applyFont="1" applyFill="1" applyBorder="1" applyAlignment="1">
      <alignment horizontal="center" vertical="center"/>
    </xf>
    <xf numFmtId="179" fontId="29" fillId="0" borderId="154" xfId="38" applyNumberFormat="1" applyFont="1" applyBorder="1" applyAlignment="1">
      <alignment horizontal="right" vertical="center" indent="1"/>
    </xf>
    <xf numFmtId="179" fontId="29" fillId="0" borderId="151" xfId="38" applyNumberFormat="1" applyFont="1" applyBorder="1" applyAlignment="1">
      <alignment horizontal="right" vertical="center" indent="1"/>
    </xf>
    <xf numFmtId="179" fontId="29" fillId="0" borderId="227" xfId="38" applyNumberFormat="1" applyFont="1" applyBorder="1" applyAlignment="1">
      <alignment horizontal="right" vertical="center" indent="1"/>
    </xf>
    <xf numFmtId="179" fontId="29" fillId="0" borderId="126" xfId="38" applyNumberFormat="1" applyFont="1" applyBorder="1" applyAlignment="1">
      <alignment horizontal="right" vertical="center" indent="1"/>
    </xf>
    <xf numFmtId="0" fontId="6" fillId="34" borderId="124" xfId="39" applyFont="1" applyFill="1" applyBorder="1" applyAlignment="1">
      <alignment horizontal="center" vertical="center"/>
    </xf>
    <xf numFmtId="179" fontId="29" fillId="0" borderId="99" xfId="38" applyNumberFormat="1" applyFont="1" applyBorder="1" applyAlignment="1">
      <alignment vertical="center"/>
    </xf>
    <xf numFmtId="179" fontId="29" fillId="0" borderId="216" xfId="38" applyNumberFormat="1" applyFont="1" applyBorder="1" applyAlignment="1">
      <alignment vertical="center"/>
    </xf>
    <xf numFmtId="179" fontId="29" fillId="0" borderId="242" xfId="38" applyNumberFormat="1" applyFont="1" applyBorder="1" applyAlignment="1">
      <alignment vertical="center"/>
    </xf>
    <xf numFmtId="179" fontId="29" fillId="0" borderId="323" xfId="38" applyNumberFormat="1" applyFont="1" applyBorder="1" applyAlignment="1">
      <alignment vertical="center"/>
    </xf>
    <xf numFmtId="179" fontId="29" fillId="0" borderId="102" xfId="38" applyNumberFormat="1" applyFont="1" applyBorder="1" applyAlignment="1">
      <alignment vertical="center"/>
    </xf>
    <xf numFmtId="38" fontId="66" fillId="0" borderId="0" xfId="38" applyFont="1" applyAlignment="1">
      <alignment vertical="center"/>
    </xf>
    <xf numFmtId="38" fontId="67" fillId="0" borderId="0" xfId="38" applyFont="1" applyBorder="1" applyAlignment="1">
      <alignment horizontal="right" vertical="top"/>
    </xf>
    <xf numFmtId="38" fontId="65" fillId="0" borderId="0" xfId="38" applyFont="1" applyAlignment="1">
      <alignment vertical="top"/>
    </xf>
    <xf numFmtId="0" fontId="53" fillId="0" borderId="324" xfId="0" applyFont="1" applyBorder="1" applyAlignment="1">
      <alignment horizontal="center" vertical="center"/>
    </xf>
    <xf numFmtId="0" fontId="68" fillId="0" borderId="325" xfId="0" applyFont="1" applyBorder="1" applyAlignment="1">
      <alignment horizontal="center" vertical="center" wrapText="1"/>
    </xf>
    <xf numFmtId="0" fontId="69" fillId="0" borderId="325" xfId="0" applyFont="1" applyBorder="1" applyAlignment="1">
      <alignment horizontal="center" vertical="center" wrapText="1"/>
    </xf>
    <xf numFmtId="0" fontId="53" fillId="0" borderId="325" xfId="0" applyFont="1" applyBorder="1" applyAlignment="1">
      <alignment horizontal="center" vertical="center" wrapText="1"/>
    </xf>
    <xf numFmtId="0" fontId="35" fillId="0" borderId="325" xfId="0" applyFont="1" applyBorder="1" applyAlignment="1">
      <alignment horizontal="left" vertical="center" wrapText="1"/>
    </xf>
    <xf numFmtId="0" fontId="35" fillId="0" borderId="325" xfId="0" applyFont="1" applyBorder="1" applyAlignment="1">
      <alignment horizontal="center" vertical="center" wrapText="1"/>
    </xf>
    <xf numFmtId="0" fontId="0" fillId="0" borderId="325" xfId="0" applyBorder="1">
      <alignment vertical="center"/>
    </xf>
    <xf numFmtId="0" fontId="53" fillId="0" borderId="326" xfId="0" applyFont="1" applyBorder="1" applyAlignment="1">
      <alignment vertical="center"/>
    </xf>
    <xf numFmtId="0" fontId="53" fillId="0" borderId="327" xfId="0" applyFont="1" applyBorder="1" applyAlignment="1">
      <alignment horizontal="center" vertical="center"/>
    </xf>
    <xf numFmtId="0" fontId="68" fillId="0" borderId="328" xfId="0" applyFont="1" applyBorder="1" applyAlignment="1">
      <alignment horizontal="center" vertical="center" wrapText="1"/>
    </xf>
    <xf numFmtId="0" fontId="69" fillId="0" borderId="328" xfId="0" applyFont="1" applyBorder="1" applyAlignment="1">
      <alignment horizontal="center" vertical="center" wrapText="1"/>
    </xf>
    <xf numFmtId="0" fontId="53" fillId="0" borderId="328" xfId="0" applyFont="1" applyBorder="1" applyAlignment="1">
      <alignment horizontal="center" vertical="center" wrapText="1"/>
    </xf>
    <xf numFmtId="0" fontId="35" fillId="0" borderId="328" xfId="0" applyFont="1" applyBorder="1" applyAlignment="1">
      <alignment horizontal="left" vertical="center" wrapText="1"/>
    </xf>
    <xf numFmtId="0" fontId="35" fillId="0" borderId="328" xfId="0" applyFont="1" applyBorder="1" applyAlignment="1">
      <alignment horizontal="center" vertical="center" wrapText="1"/>
    </xf>
    <xf numFmtId="0" fontId="0" fillId="0" borderId="329" xfId="0" applyBorder="1">
      <alignment vertical="center"/>
    </xf>
    <xf numFmtId="0" fontId="70" fillId="0" borderId="25" xfId="0" applyFont="1" applyBorder="1" applyAlignment="1">
      <alignment horizontal="center" vertical="center"/>
    </xf>
    <xf numFmtId="0" fontId="32" fillId="0" borderId="0" xfId="0" applyFont="1" applyBorder="1" applyAlignment="1">
      <alignment horizontal="center" vertical="center" wrapText="1"/>
    </xf>
  </cellXfs>
  <cellStyles count="50">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②財政と市税【校正3】再修正有1012" xfId="33"/>
    <cellStyle name="桁区切り_③市民税に関する調【校正3】修正有1012" xfId="34"/>
    <cellStyle name="桁区切り_④固定資産税に関する調【校正3】修正有" xfId="35"/>
    <cellStyle name="桁区切り_⑤軽自・⑥諸税【校正3】修正有1014" xfId="36"/>
    <cellStyle name="桁区切り_⑦国保税に関する調【校正3】" xfId="37"/>
    <cellStyle name="桁区切り_⑧徴税に関する調【校正3】修正有" xfId="38"/>
    <cellStyle name="標準" xfId="0" builtinId="0"/>
    <cellStyle name="標準_17～差押・公売・欠損統計(1)" xfId="39"/>
    <cellStyle name="良い" xfId="40"/>
    <cellStyle name="見出し 1" xfId="41"/>
    <cellStyle name="見出し 2" xfId="42"/>
    <cellStyle name="見出し 3" xfId="43"/>
    <cellStyle name="見出し 4" xfId="44"/>
    <cellStyle name="計算" xfId="45"/>
    <cellStyle name="説明文" xfId="46"/>
    <cellStyle name="警告文" xfId="47"/>
    <cellStyle name="通貨_④固定資産税に関する調【校正3】修正有" xfId="48"/>
    <cellStyle name="集計" xfId="49"/>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theme" Target="theme/theme1.xml" /><Relationship Id="rId50" Type="http://schemas.openxmlformats.org/officeDocument/2006/relationships/sharedStrings" Target="sharedStrings.xml" /><Relationship Id="rId51"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100"/>
      <c:rotY val="0"/>
      <c:depthPercent val="100"/>
      <c:rAngAx val="0"/>
      <c:perspective val="30"/>
    </c:view3D>
    <c:floor>
      <c:thickness val="0"/>
    </c:floor>
    <c:sideWall>
      <c:thickness val="0"/>
    </c:sideWall>
    <c:backWall>
      <c:thickness val="0"/>
    </c:backWall>
    <c:plotArea>
      <c:layout/>
      <c:pie3DChart>
        <c:varyColors val="0"/>
        <c:dLbls>
          <c:spPr>
            <a:noFill/>
            <a:ln>
              <a:noFill/>
            </a:ln>
          </c:spPr>
          <c:txPr>
            <a:bodyPr rot="0" horzOverflow="overflow" anchor="ctr" anchorCtr="1"/>
            <a:lstStyle/>
            <a:p>
              <a:pPr algn="ctr" rtl="0">
                <a:defRPr sz="1200">
                  <a:solidFill>
                    <a:srgbClr val="000000"/>
                  </a:solidFill>
                </a:defRPr>
              </a:pPr>
              <a:endParaRPr lang="ja-JP" altLang="en-US"/>
            </a:p>
          </c:txPr>
          <c:showLegendKey val="0"/>
          <c:showVal val="0"/>
          <c:showCatName val="0"/>
          <c:showSerName val="0"/>
          <c:showPercent val="0"/>
          <c:showBubbleSize val="0"/>
          <c:showLeaderLines val="1"/>
        </c:dLbls>
      </c:pie3DChart>
      <c:spPr>
        <a:noFill/>
        <a:ln>
          <a:noFill/>
        </a:ln>
      </c:spPr>
    </c:plotArea>
    <c:plotVisOnly val="1"/>
    <c:dispBlanksAs val="zero"/>
    <c:showDLblsOverMax val="0"/>
  </c:chart>
  <c:spPr>
    <a:solidFill>
      <a:srgbClr val="FFFFFF"/>
    </a:solidFill>
    <a:ln>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defRPr>
      </a:pPr>
      <a:endParaRPr lang="ja-JP" altLang="en-US"/>
    </a:p>
  </c:txPr>
  <c:printSettings>
    <c:headerFooter alignWithMargins="0"/>
    <c:pageMargins l="0.75" r="0.75" t="1" b="1"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a:solidFill>
                  <a:srgbClr val="000000"/>
                </a:solidFill>
              </a:defRPr>
            </a:pPr>
            <a:r>
              <a:rPr lang="ja-JP" altLang="en-US" sz="1400" b="0" i="0" u="sng" strike="noStrike" baseline="0">
                <a:solidFill>
                  <a:srgbClr val="000000"/>
                </a:solidFill>
                <a:latin typeface="ＭＳ Ｐゴシック"/>
                <a:ea typeface="ＭＳ Ｐゴシック"/>
              </a:rPr>
              <a:t>令和４年度法人市民税調定内訳</a:t>
            </a:r>
            <a:r>
              <a:rPr lang="ja-JP" altLang="en-US" sz="1800" b="1"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c:rich>
      </c:tx>
      <c:layout>
        <c:manualLayout>
          <c:xMode val="edge"/>
          <c:yMode val="edge"/>
          <c:x val="0.32797005245792177"/>
          <c:y val="3.6261089535753729e-002"/>
        </c:manualLayout>
      </c:layout>
      <c:overlay val="0"/>
      <c:spPr>
        <a:noFill/>
        <a:ln>
          <a:noFill/>
        </a:ln>
      </c:spPr>
    </c:title>
    <c:autoTitleDeleted val="0"/>
    <c:view3D>
      <c:rotX val="30"/>
      <c:hPercent val="100"/>
      <c:rotY val="0"/>
      <c:depthPercent val="100"/>
      <c:rAngAx val="0"/>
      <c:perspective val="30"/>
    </c:view3D>
    <c:floor>
      <c:thickness val="0"/>
    </c:floor>
    <c:sideWall>
      <c:thickness val="0"/>
    </c:sideWall>
    <c:backWall>
      <c:thickness val="0"/>
    </c:backWall>
    <c:plotArea>
      <c:layout>
        <c:manualLayout>
          <c:layoutTarget val="inner"/>
          <c:xMode val="edge"/>
          <c:yMode val="edge"/>
          <c:x val="0.18406604834773013"/>
          <c:y val="0.40642615127654497"/>
          <c:w val="0.66121697052019446"/>
          <c:h val="0.55313648293963258"/>
        </c:manualLayout>
      </c:layout>
      <c:pie3DChart>
        <c:varyColors val="1"/>
        <c:ser>
          <c:idx val="0"/>
          <c:order val="0"/>
          <c:spPr>
            <a:solidFill>
              <a:srgbClr val="4F81BD"/>
            </a:solidFill>
            <a:ln>
              <a:noFill/>
            </a:ln>
          </c:spPr>
          <c:explosion val="11"/>
          <c:dPt>
            <c:idx val="0"/>
            <c:invertIfNegative val="0"/>
            <c:bubble3D val="0"/>
            <c:explosion val="6"/>
            <c:spPr>
              <a:solidFill>
                <a:srgbClr val="4F81BD"/>
              </a:solidFill>
              <a:ln>
                <a:noFill/>
              </a:ln>
            </c:spPr>
          </c:dPt>
          <c:dPt>
            <c:idx val="1"/>
            <c:invertIfNegative val="0"/>
            <c:bubble3D val="0"/>
            <c:explosion val="11"/>
            <c:spPr>
              <a:solidFill>
                <a:srgbClr val="C0504D"/>
              </a:solidFill>
              <a:ln>
                <a:noFill/>
              </a:ln>
            </c:spPr>
          </c:dPt>
          <c:dLbls>
            <c:dLbl>
              <c:idx val="0"/>
              <c:layout>
                <c:manualLayout>
                  <c:x val="0"/>
                  <c:y val="-2.3860653781913626e-007"/>
                </c:manualLayout>
              </c:layout>
              <c:tx>
                <c:rich>
                  <a:bodyPr/>
                  <a:lstStyle/>
                  <a:p>
                    <a:pPr>
                      <a:defRPr sz="1000">
                        <a:solidFill>
                          <a:srgbClr val="000000"/>
                        </a:solidFill>
                      </a:defRPr>
                    </a:pPr>
                    <a:r>
                      <a:rPr lang="ja-JP" altLang="en-US" sz="1000" b="0" i="0" u="none" strike="noStrike" baseline="0">
                        <a:solidFill>
                          <a:srgbClr val="000000"/>
                        </a:solidFill>
                        <a:latin typeface="ＭＳ Ｐゴシック"/>
                        <a:ea typeface="ＭＳ Ｐゴシック"/>
                      </a:rPr>
                      <a:t>法人税割額（現年）</a:t>
                    </a:r>
                    <a:endParaRPr lang="ja-JP" altLang="en-US" sz="1000" b="0" i="0" u="none" strike="noStrike" baseline="0">
                      <a:solidFill>
                        <a:srgbClr val="000000"/>
                      </a:solidFill>
                      <a:latin typeface="ＭＳ Ｐゴシック"/>
                      <a:ea typeface="ＭＳ Ｐゴシック"/>
                    </a:endParaRPr>
                  </a:p>
                  <a:p>
                    <a:pPr>
                      <a:defRPr sz="1000">
                        <a:solidFill>
                          <a:srgbClr val="000000"/>
                        </a:solidFill>
                      </a:defRPr>
                    </a:pPr>
                    <a:r>
                      <a:rPr lang="ja-JP" altLang="en-US" sz="1000" b="0" i="0" u="none" strike="noStrike" baseline="0">
                        <a:solidFill>
                          <a:srgbClr val="000000"/>
                        </a:solidFill>
                        <a:latin typeface="Calibri"/>
                        <a:ea typeface="ＭＳ Ｐゴシック"/>
                      </a:rPr>
                      <a:t>688,480</a:t>
                    </a:r>
                    <a:r>
                      <a:rPr lang="ja-JP" altLang="en-US" sz="900" b="0" i="0" u="none" strike="noStrike" baseline="0">
                        <a:solidFill>
                          <a:srgbClr val="000000"/>
                        </a:solidFill>
                        <a:latin typeface="ＭＳ Ｐゴシック"/>
                        <a:ea typeface="ＭＳ Ｐゴシック"/>
                      </a:rPr>
                      <a:t>千円</a:t>
                    </a:r>
                    <a:endParaRPr lang="ja-JP" altLang="en-US" sz="1000" b="0" i="0" u="none" strike="noStrike" baseline="0">
                      <a:solidFill>
                        <a:srgbClr val="000000"/>
                      </a:solidFill>
                      <a:latin typeface="ＭＳ Ｐゴシック"/>
                      <a:ea typeface="ＭＳ Ｐゴシック"/>
                    </a:endParaRPr>
                  </a:p>
                  <a:p>
                    <a:pPr>
                      <a:defRPr sz="1000">
                        <a:solidFill>
                          <a:srgbClr val="000000"/>
                        </a:solidFill>
                      </a:defRPr>
                    </a:pPr>
                    <a:r>
                      <a:rPr lang="ja-JP" altLang="en-US" sz="1000" b="0" i="0" u="none" strike="noStrike" baseline="0">
                        <a:solidFill>
                          <a:srgbClr val="000000"/>
                        </a:solidFill>
                        <a:latin typeface="Calibri"/>
                        <a:ea typeface="ＭＳ Ｐゴシック"/>
                      </a:rPr>
                      <a:t>66.5%</a:t>
                    </a:r>
                    <a:endParaRPr lang="ja-JP" altLang="en-US" sz="1000" b="0" i="0" u="none" strike="noStrike" baseline="0">
                      <a:solidFill>
                        <a:srgbClr val="000000"/>
                      </a:solidFill>
                      <a:latin typeface="ＭＳ Ｐゴシック"/>
                      <a:ea typeface="ＭＳ Ｐゴシック"/>
                    </a:endParaRPr>
                  </a:p>
                </c:rich>
              </c:tx>
              <c:numFmt formatCode="0.0%" sourceLinked="0"/>
              <c:spPr>
                <a:noFill/>
                <a:ln>
                  <a:noFill/>
                </a:ln>
              </c:spPr>
              <c:showLegendKey val="0"/>
              <c:showVal val="1"/>
              <c:showCatName val="1"/>
              <c:showSerName val="0"/>
              <c:showPercent val="1"/>
              <c:showBubbleSize val="0"/>
              <c:separator xml:space="preserve">
</c:separator>
            </c:dLbl>
            <c:dLbl>
              <c:idx val="1"/>
              <c:layout>
                <c:manualLayout>
                  <c:x val="-1.4149174749382742e-007"/>
                  <c:y val="0"/>
                </c:manualLayout>
              </c:layout>
              <c:tx>
                <c:rich>
                  <a:bodyPr/>
                  <a:lstStyle/>
                  <a:p>
                    <a:pPr>
                      <a:defRPr sz="1000">
                        <a:solidFill>
                          <a:srgbClr val="000000"/>
                        </a:solidFill>
                      </a:defRPr>
                    </a:pPr>
                    <a:r>
                      <a:rPr lang="ja-JP" altLang="en-US" sz="1000" b="0" i="0" u="none" strike="noStrike" baseline="0">
                        <a:solidFill>
                          <a:srgbClr val="000000"/>
                        </a:solidFill>
                        <a:latin typeface="ＭＳ Ｐゴシック"/>
                        <a:ea typeface="ＭＳ Ｐゴシック"/>
                      </a:rPr>
                      <a:t>法人税割額（過年）</a:t>
                    </a:r>
                    <a:endParaRPr lang="ja-JP" altLang="en-US" sz="1000" b="0" i="0" u="none" strike="noStrike" baseline="0">
                      <a:solidFill>
                        <a:srgbClr val="000000"/>
                      </a:solidFill>
                      <a:latin typeface="ＭＳ Ｐゴシック"/>
                      <a:ea typeface="ＭＳ Ｐゴシック"/>
                    </a:endParaRPr>
                  </a:p>
                  <a:p>
                    <a:pPr>
                      <a:defRPr sz="1000">
                        <a:solidFill>
                          <a:srgbClr val="000000"/>
                        </a:solidFill>
                      </a:defRPr>
                    </a:pPr>
                    <a:r>
                      <a:rPr lang="ja-JP" altLang="en-US" sz="1000" b="0" i="0" u="none" strike="noStrike" baseline="0">
                        <a:solidFill>
                          <a:srgbClr val="000000"/>
                        </a:solidFill>
                        <a:latin typeface="Calibri"/>
                        <a:ea typeface="ＭＳ Ｐゴシック"/>
                      </a:rPr>
                      <a:t>8,039</a:t>
                    </a:r>
                    <a:r>
                      <a:rPr lang="ja-JP" altLang="en-US" sz="900" b="0" i="0" u="none" strike="noStrike" baseline="0">
                        <a:solidFill>
                          <a:srgbClr val="000000"/>
                        </a:solidFill>
                        <a:latin typeface="ＭＳ Ｐゴシック"/>
                        <a:ea typeface="ＭＳ Ｐゴシック"/>
                      </a:rPr>
                      <a:t>千円</a:t>
                    </a:r>
                    <a:endParaRPr lang="ja-JP" altLang="en-US" sz="1000" b="0" i="0" u="none" strike="noStrike" baseline="0">
                      <a:solidFill>
                        <a:srgbClr val="000000"/>
                      </a:solidFill>
                      <a:latin typeface="ＭＳ Ｐゴシック"/>
                      <a:ea typeface="ＭＳ Ｐゴシック"/>
                    </a:endParaRPr>
                  </a:p>
                  <a:p>
                    <a:pPr>
                      <a:defRPr sz="1000">
                        <a:solidFill>
                          <a:srgbClr val="000000"/>
                        </a:solidFill>
                      </a:defRPr>
                    </a:pPr>
                    <a:r>
                      <a:rPr lang="ja-JP" altLang="en-US" sz="1000" b="0" i="0" u="none" strike="noStrike" baseline="0">
                        <a:solidFill>
                          <a:srgbClr val="000000"/>
                        </a:solidFill>
                        <a:latin typeface="Calibri"/>
                        <a:ea typeface="ＭＳ Ｐゴシック"/>
                      </a:rPr>
                      <a:t>0.8%</a:t>
                    </a:r>
                    <a:endParaRPr lang="ja-JP" altLang="en-US" sz="1000" b="0" i="0" u="none" strike="noStrike" baseline="0">
                      <a:solidFill>
                        <a:srgbClr val="000000"/>
                      </a:solidFill>
                      <a:latin typeface="ＭＳ Ｐゴシック"/>
                      <a:ea typeface="ＭＳ Ｐゴシック"/>
                    </a:endParaRPr>
                  </a:p>
                </c:rich>
              </c:tx>
              <c:numFmt formatCode="0.0%" sourceLinked="0"/>
              <c:spPr>
                <a:noFill/>
                <a:ln>
                  <a:noFill/>
                </a:ln>
              </c:spPr>
              <c:showLegendKey val="0"/>
              <c:showVal val="1"/>
              <c:showCatName val="1"/>
              <c:showSerName val="0"/>
              <c:showPercent val="1"/>
              <c:showBubbleSize val="0"/>
              <c:separator xml:space="preserve">
</c:separator>
            </c:dLbl>
            <c:numFmt formatCode="0.0%" sourceLinked="0"/>
            <c:spPr>
              <a:noFill/>
              <a:ln>
                <a:noFill/>
              </a:ln>
            </c:spPr>
            <c:txPr>
              <a:bodyPr rot="0" horzOverflow="overflow" anchor="ctr" anchorCtr="1"/>
              <a:lstStyle/>
              <a:p>
                <a:pPr algn="ctr" rtl="0">
                  <a:defRPr sz="1000">
                    <a:solidFill>
                      <a:srgbClr val="000000"/>
                    </a:solidFill>
                  </a:defRPr>
                </a:pPr>
                <a:endParaRPr lang="ja-JP" altLang="en-US"/>
              </a:p>
            </c:txPr>
            <c:showLegendKey val="0"/>
            <c:showVal val="1"/>
            <c:showCatName val="1"/>
            <c:showSerName val="0"/>
            <c:showPercent val="1"/>
            <c:showBubbleSize val="0"/>
            <c:separator xml:space="preserve">
</c:separator>
            <c:showLeaderLines val="1"/>
            <c:leaderLines>
              <c:spPr>
                <a:ln w="3175">
                  <a:solidFill>
                    <a:srgbClr val="000000"/>
                  </a:solidFill>
                  <a:prstDash val="solid"/>
                </a:ln>
              </c:spPr>
            </c:leaderLines>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pPr>
            <a:noFill/>
            <a:ln>
              <a:noFill/>
            </a:ln>
          </c:spPr>
          <c:txPr>
            <a:bodyPr rot="0" horzOverflow="overflow" anchor="ctr" anchorCtr="1"/>
            <a:lstStyle/>
            <a:p>
              <a:pPr algn="ctr" rtl="0">
                <a:defRPr sz="1000">
                  <a:solidFill>
                    <a:srgbClr val="000000"/>
                  </a:solidFill>
                </a:defRPr>
              </a:pPr>
              <a:endParaRPr lang="ja-JP" altLang="en-US"/>
            </a:p>
          </c:txPr>
          <c:showLegendKey val="0"/>
          <c:showVal val="0"/>
          <c:showCatName val="0"/>
          <c:showSerName val="0"/>
          <c:showPercent val="0"/>
          <c:showBubbleSize val="0"/>
          <c:showLeaderLines val="1"/>
        </c:dLbls>
      </c:pie3DChart>
      <c:spPr>
        <a:noFill/>
        <a:ln>
          <a:noFill/>
        </a:ln>
      </c:spPr>
    </c:plotArea>
    <c:plotVisOnly val="1"/>
    <c:dispBlanksAs val="gap"/>
    <c:showDLblsOverMax val="0"/>
  </c:chart>
  <c:spPr>
    <a:solidFill>
      <a:srgbClr val="FFFFFF"/>
    </a:solidFill>
    <a:ln>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5702136394962"/>
          <c:y val="0.118248877426907"/>
          <c:w val="0.59256893450116488"/>
          <c:h val="0.77843003941850442"/>
        </c:manualLayout>
      </c:layout>
      <c:pieChart>
        <c:varyColors val="1"/>
        <c:ser>
          <c:idx val="0"/>
          <c:order val="0"/>
          <c:explosion val="4"/>
          <c:dPt>
            <c:idx val="0"/>
            <c:invertIfNegative val="0"/>
            <c:bubble3D val="0"/>
            <c:explosion val="4"/>
            <c:spPr>
              <a:solidFill>
                <a:schemeClr val="tx2">
                  <a:lumMod val="40000"/>
                  <a:lumOff val="60000"/>
                </a:schemeClr>
              </a:solidFill>
            </c:spPr>
          </c:dPt>
          <c:dPt>
            <c:idx val="1"/>
            <c:invertIfNegative val="0"/>
            <c:bubble3D val="0"/>
            <c:explosion val="4"/>
            <c:spPr>
              <a:solidFill>
                <a:schemeClr val="accent2">
                  <a:lumMod val="60000"/>
                  <a:lumOff val="40000"/>
                </a:schemeClr>
              </a:solidFill>
            </c:spPr>
          </c:dPt>
          <c:dLbls>
            <c:dLbl>
              <c:idx val="0"/>
              <c:layout>
                <c:manualLayout>
                  <c:x val="-0.16490253325075938"/>
                  <c:y val="0.19437127735721221"/>
                </c:manualLayout>
              </c:layout>
              <c:tx>
                <c:rich>
                  <a:bodyPr>
                    <a:spAutoFit/>
                  </a:bodyPr>
                  <a:lstStyle/>
                  <a:p>
                    <a:pPr>
                      <a:defRPr sz="1000">
                        <a:solidFill>
                          <a:schemeClr val="tx1"/>
                        </a:solidFill>
                      </a:defRPr>
                    </a:pPr>
                    <a:fld id="{6A4D6600-9E03-4820-AB53-338677A8BA71}" type="CATEGORYNAME">
                      <a:rPr lang="ja-JP" altLang="en-US" sz="1000">
                        <a:solidFill>
                          <a:schemeClr val="tx1"/>
                        </a:solidFill>
                      </a:rPr>
                      <a:t>[分類名]</a:t>
                    </a:fld>
                    <a:br>
                      <a:rPr lang="ja-JP" altLang="en-US" sz="1000" baseline="0">
                        <a:solidFill>
                          <a:schemeClr val="tx1"/>
                        </a:solidFill>
                      </a:rPr>
                    </a:br>
                    <a:fld id="{E1EAFE8C-2729-4BA8-91E8-C4CE9EFD9764}" type="VALUE">
                      <a:rPr lang="en-US" altLang="ja-JP" sz="1000" baseline="0">
                        <a:solidFill>
                          <a:schemeClr val="tx1"/>
                        </a:solidFill>
                      </a:rPr>
                      <a:t>[値]</a:t>
                    </a:fld>
                    <a:endParaRPr lang="en-US" altLang="ja-JP" sz="1000" baseline="0">
                      <a:solidFill>
                        <a:schemeClr val="tx1"/>
                      </a:solidFill>
                    </a:endParaRPr>
                  </a:p>
                  <a:p>
                    <a:pPr>
                      <a:defRPr sz="1000">
                        <a:solidFill>
                          <a:schemeClr val="tx1"/>
                        </a:solidFill>
                      </a:defRPr>
                    </a:pPr>
                    <a:r>
                      <a:rPr lang="ja-JP" altLang="en-US" sz="800" b="1" baseline="0">
                        <a:solidFill>
                          <a:schemeClr val="tx1"/>
                        </a:solidFill>
                      </a:rPr>
                      <a:t>百万円</a:t>
                    </a:r>
                    <a:br>
                      <a:rPr lang="ja-JP" altLang="en-US" sz="1000" baseline="0">
                        <a:solidFill>
                          <a:schemeClr val="tx1"/>
                        </a:solidFill>
                      </a:rPr>
                    </a:br>
                    <a:fld id="{C3CC2107-F99D-40DA-A292-890AA81997AF}" type="PERCENTAGE">
                      <a:rPr lang="en-US" altLang="ja-JP" sz="1000" baseline="0">
                        <a:solidFill>
                          <a:schemeClr val="tx1"/>
                        </a:solidFill>
                      </a:rPr>
                      <a:t>[パーセンテージ]</a:t>
                    </a:fld>
                    <a:endParaRPr lang="ja-JP" altLang="en-US" sz="1000" baseline="0">
                      <a:solidFill>
                        <a:schemeClr val="tx1"/>
                      </a:solidFill>
                    </a:endParaRPr>
                  </a:p>
                </c:rich>
              </c:tx>
              <c:numFmt formatCode="0.0%" sourceLinked="0"/>
              <c:spPr>
                <a:noFill/>
                <a:ln>
                  <a:noFill/>
                </a:ln>
                <a:effectLst/>
              </c:spPr>
              <c:showLegendKey val="0"/>
              <c:showVal val="1"/>
              <c:showCatName val="1"/>
              <c:showSerName val="0"/>
              <c:showPercent val="1"/>
              <c:showBubbleSize val="0"/>
              <c:separator xml:space="preserve">
</c:separator>
            </c:dLbl>
            <c:dLbl>
              <c:idx val="1"/>
              <c:layout>
                <c:manualLayout>
                  <c:x val="-9.5546610044531022e-002"/>
                  <c:y val="-0.13899734819046586"/>
                </c:manualLayout>
              </c:layout>
              <c:tx>
                <c:rich>
                  <a:bodyPr>
                    <a:spAutoFit/>
                  </a:bodyPr>
                  <a:lstStyle/>
                  <a:p>
                    <a:pPr>
                      <a:defRPr sz="1000">
                        <a:solidFill>
                          <a:schemeClr val="tx1"/>
                        </a:solidFill>
                      </a:defRPr>
                    </a:pPr>
                    <a:fld id="{48B463BC-3B7A-4789-A510-DC99BEB2029B}" type="CATEGORYNAME">
                      <a:rPr lang="ja-JP" altLang="en-US" sz="1000">
                        <a:solidFill>
                          <a:schemeClr val="tx1"/>
                        </a:solidFill>
                      </a:rPr>
                      <a:t>[分類名]</a:t>
                    </a:fld>
                    <a:br>
                      <a:rPr lang="ja-JP" altLang="en-US" sz="1000" baseline="0">
                        <a:solidFill>
                          <a:schemeClr val="tx1"/>
                        </a:solidFill>
                      </a:rPr>
                    </a:br>
                    <a:fld id="{BF71509C-D05A-42CF-B7E2-46BF13363607}" type="VALUE">
                      <a:rPr lang="en-US" altLang="ja-JP" sz="1000" baseline="0">
                        <a:solidFill>
                          <a:schemeClr val="tx1"/>
                        </a:solidFill>
                      </a:rPr>
                      <a:t>[値]</a:t>
                    </a:fld>
                    <a:endParaRPr lang="en-US" altLang="ja-JP" sz="1000" baseline="0">
                      <a:solidFill>
                        <a:schemeClr val="tx1"/>
                      </a:solidFill>
                    </a:endParaRPr>
                  </a:p>
                  <a:p>
                    <a:pPr>
                      <a:defRPr sz="1000">
                        <a:solidFill>
                          <a:schemeClr val="tx1"/>
                        </a:solidFill>
                      </a:defRPr>
                    </a:pPr>
                    <a:r>
                      <a:rPr lang="ja-JP" altLang="en-US" sz="800" b="1" i="0" u="none" strike="noStrike" kern="1200" baseline="0">
                        <a:solidFill>
                          <a:sysClr val="windowText" lastClr="000000"/>
                        </a:solidFill>
                      </a:rPr>
                      <a:t>百万円</a:t>
                    </a:r>
                    <a:br>
                      <a:rPr lang="ja-JP" altLang="en-US" sz="1000" baseline="0">
                        <a:solidFill>
                          <a:schemeClr val="tx1"/>
                        </a:solidFill>
                      </a:rPr>
                    </a:br>
                    <a:fld id="{73F26D98-AEBE-4979-BF8E-91CEDCF44920}" type="PERCENTAGE">
                      <a:rPr lang="en-US" altLang="ja-JP" sz="1000" baseline="0">
                        <a:solidFill>
                          <a:schemeClr val="tx1"/>
                        </a:solidFill>
                      </a:rPr>
                      <a:t>[パーセンテージ]</a:t>
                    </a:fld>
                    <a:endParaRPr lang="ja-JP" altLang="en-US" sz="1000" baseline="0">
                      <a:solidFill>
                        <a:schemeClr val="tx1"/>
                      </a:solidFill>
                    </a:endParaRPr>
                  </a:p>
                </c:rich>
              </c:tx>
              <c:numFmt formatCode="0.0%" sourceLinked="0"/>
              <c:spPr>
                <a:noFill/>
                <a:ln>
                  <a:noFill/>
                </a:ln>
                <a:effectLst/>
              </c:spPr>
              <c:showLegendKey val="0"/>
              <c:showVal val="1"/>
              <c:showCatName val="1"/>
              <c:showSerName val="0"/>
              <c:showPercent val="1"/>
              <c:showBubbleSize val="0"/>
              <c:separator xml:space="preserve">
</c:separator>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ltLang="en-US"/>
              </a:p>
            </c:txPr>
            <c:showLegendKey val="0"/>
            <c:showVal val="1"/>
            <c:showCatName val="1"/>
            <c:showSerName val="0"/>
            <c:showPercent val="1"/>
            <c:showBubbleSize val="0"/>
            <c:separator xml:space="preserve">
</c:separator>
            <c:showLeaderLines val="0"/>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0"/>
        </c:dLbls>
        <c:firstSliceAng val="0"/>
      </c:pieChart>
    </c:plotArea>
    <c:plotVisOnly val="1"/>
    <c:dispBlanksAs val="gap"/>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82670821736408"/>
          <c:y val="5.9104889666569453e-002"/>
          <c:w val="0.74521651560926483"/>
          <c:h val="0.85648148148148151"/>
        </c:manualLayout>
      </c:layout>
      <c:pieChart>
        <c:varyColors val="1"/>
        <c:ser>
          <c:idx val="0"/>
          <c:order val="0"/>
          <c:explosion val="25"/>
          <c:dPt>
            <c:idx val="0"/>
            <c:invertIfNegative val="0"/>
            <c:bubble3D val="0"/>
            <c:explosion val="6"/>
            <c:spPr>
              <a:solidFill>
                <a:schemeClr val="tx2">
                  <a:lumMod val="40000"/>
                  <a:lumOff val="60000"/>
                </a:schemeClr>
              </a:solidFill>
            </c:spPr>
          </c:dPt>
          <c:dPt>
            <c:idx val="1"/>
            <c:invertIfNegative val="0"/>
            <c:bubble3D val="0"/>
            <c:explosion val="6"/>
            <c:spPr>
              <a:solidFill>
                <a:schemeClr val="accent2">
                  <a:lumMod val="60000"/>
                  <a:lumOff val="40000"/>
                </a:schemeClr>
              </a:solidFill>
            </c:spPr>
          </c:dPt>
          <c:dLbls>
            <c:dLbl>
              <c:idx val="0"/>
              <c:layout>
                <c:manualLayout>
                  <c:x val="-0.23848197223081261"/>
                  <c:y val="-8.15756298179263e-003"/>
                </c:manualLayout>
              </c:layout>
              <c:numFmt formatCode="0.0%" sourceLinked="0"/>
              <c:spPr>
                <a:noFill/>
                <a:ln>
                  <a:noFill/>
                </a:ln>
                <a:effectLst/>
              </c:spPr>
              <c:txPr>
                <a:bodyPr wrap="square" lIns="38100" tIns="19050" rIns="38100" bIns="19050">
                  <a:spAutoFit/>
                </a:bodyPr>
                <a:lstStyle/>
                <a:p>
                  <a:pPr>
                    <a:defRPr sz="1000">
                      <a:solidFill>
                        <a:sysClr val="windowText" lastClr="000000"/>
                      </a:solidFill>
                    </a:defRPr>
                  </a:pPr>
                  <a:endParaRPr lang="ja-JP" altLang="en-US"/>
                </a:p>
              </c:txPr>
              <c:showLegendKey val="0"/>
              <c:showVal val="1"/>
              <c:showCatName val="1"/>
              <c:showSerName val="0"/>
              <c:showPercent val="1"/>
              <c:showBubbleSize val="0"/>
              <c:separator xml:space="preserve">
</c:separator>
            </c:dLbl>
            <c:dLbl>
              <c:idx val="1"/>
              <c:layout>
                <c:manualLayout>
                  <c:x val="0.23896281846944359"/>
                  <c:y val="-2.0606774546882523e-002"/>
                </c:manualLayout>
              </c:layout>
              <c:numFmt formatCode="0.0%" sourceLinked="0"/>
              <c:spPr>
                <a:noFill/>
                <a:ln>
                  <a:noFill/>
                </a:ln>
                <a:effectLst/>
              </c:spPr>
              <c:txPr>
                <a:bodyPr wrap="square" lIns="38100" tIns="19050" rIns="38100" bIns="19050">
                  <a:spAutoFit/>
                </a:bodyPr>
                <a:lstStyle/>
                <a:p>
                  <a:pPr>
                    <a:defRPr sz="1000">
                      <a:solidFill>
                        <a:sysClr val="windowText" lastClr="000000"/>
                      </a:solidFill>
                    </a:defRPr>
                  </a:pPr>
                  <a:endParaRPr lang="ja-JP" altLang="en-US"/>
                </a:p>
              </c:txPr>
              <c:showLegendKey val="0"/>
              <c:showVal val="1"/>
              <c:showCatName val="1"/>
              <c:showSerName val="0"/>
              <c:showPercent val="1"/>
              <c:showBubbleSize val="0"/>
              <c:separator xml:space="preserve">
</c:separator>
            </c:dLbl>
            <c:numFmt formatCode="0.0%" sourceLinked="0"/>
            <c:spPr>
              <a:noFill/>
              <a:ln>
                <a:noFill/>
              </a:ln>
              <a:effectLst/>
            </c:spPr>
            <c:txPr>
              <a:bodyPr rot="0" horzOverflow="overflow" wrap="square" lIns="38100" tIns="19050" rIns="38100" bIns="19050" anchor="ctr" anchorCtr="1">
                <a:spAutoFit/>
              </a:bodyPr>
              <a:lstStyle/>
              <a:p>
                <a:pPr algn="ctr" rtl="0">
                  <a:defRPr sz="1000">
                    <a:solidFill>
                      <a:sysClr val="windowText" lastClr="000000"/>
                    </a:solidFill>
                  </a:defRPr>
                </a:pPr>
                <a:endParaRPr lang="ja-JP" altLang="en-US"/>
              </a:p>
            </c:txPr>
            <c:showLegendKey val="0"/>
            <c:showVal val="1"/>
            <c:showCatName val="1"/>
            <c:showSerName val="0"/>
            <c:showPercent val="1"/>
            <c:showBubbleSize val="0"/>
            <c:separator xml:space="preserve">
</c:separator>
            <c:showLeaderLines val="1"/>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portrait"/>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perspective val="30"/>
    </c:view3D>
    <c:floor>
      <c:thickness val="0"/>
    </c:floor>
    <c:sideWall>
      <c:thickness val="0"/>
    </c:sideWall>
    <c:backWall>
      <c:thickness val="0"/>
    </c:backWall>
    <c:plotArea>
      <c:layout>
        <c:manualLayout>
          <c:layoutTarget val="inner"/>
          <c:xMode val="edge"/>
          <c:yMode val="edge"/>
          <c:x val="0.2172072689387109"/>
          <c:y val="0.22279133141144242"/>
          <c:w val="0.56762108553224744"/>
          <c:h val="0.54127081023114154"/>
        </c:manualLayout>
      </c:layout>
      <c:pie3DChart>
        <c:varyColors val="1"/>
        <c:ser>
          <c:idx val="0"/>
          <c:order val="0"/>
          <c:explosion val="25"/>
          <c:dPt>
            <c:idx val="0"/>
            <c:invertIfNegative val="0"/>
            <c:bubble3D val="0"/>
            <c:explosion val="25"/>
            <c:spPr>
              <a:solidFill>
                <a:schemeClr val="accent1"/>
              </a:solidFill>
            </c:spPr>
          </c:dPt>
          <c:dPt>
            <c:idx val="1"/>
            <c:invertIfNegative val="0"/>
            <c:bubble3D val="0"/>
            <c:explosion val="25"/>
          </c:dPt>
          <c:dLbls>
            <c:dLbl>
              <c:idx val="0"/>
              <c:layout>
                <c:manualLayout>
                  <c:x val="4.9440911232249814e-002"/>
                  <c:y val="8.3338539550678145e-002"/>
                </c:manualLayout>
              </c:layout>
              <c:tx>
                <c:rich>
                  <a:bodyPr>
                    <a:spAutoFit/>
                  </a:bodyPr>
                  <a:lstStyle/>
                  <a:p>
                    <a:pPr>
                      <a:defRPr sz="1000">
                        <a:solidFill>
                          <a:schemeClr val="tx1"/>
                        </a:solidFill>
                      </a:defRPr>
                    </a:pPr>
                    <a:r>
                      <a:rPr lang="ja-JP" altLang="en-US" sz="1000">
                        <a:solidFill>
                          <a:sysClr val="windowText" lastClr="000000"/>
                        </a:solidFill>
                      </a:rPr>
                      <a:t>田（一般）
</a:t>
                    </a:r>
                    <a:r>
                      <a:rPr lang="en-US" altLang="ja-JP" sz="1000">
                        <a:solidFill>
                          <a:sysClr val="windowText" lastClr="000000"/>
                        </a:solidFill>
                      </a:rPr>
                      <a:t>3,428.5 ha
47.2%</a:t>
                    </a:r>
                    <a:endParaRPr lang="ja-JP" altLang="en-US" sz="1000">
                      <a:solidFill>
                        <a:schemeClr val="tx1"/>
                      </a:solidFill>
                    </a:endParaRPr>
                  </a:p>
                </c:rich>
              </c:tx>
              <c:numFmt formatCode="0.0%" sourceLinked="0"/>
              <c:spPr>
                <a:noFill/>
                <a:ln>
                  <a:noFill/>
                </a:ln>
                <a:effectLst/>
              </c:spPr>
              <c:showLegendKey val="0"/>
              <c:showVal val="1"/>
              <c:showCatName val="1"/>
              <c:showSerName val="0"/>
              <c:showPercent val="1"/>
              <c:showBubbleSize val="0"/>
              <c:separator xml:space="preserve">
</c:separator>
            </c:dLbl>
            <c:dLbl>
              <c:idx val="1"/>
              <c:layout>
                <c:manualLayout>
                  <c:x val="0.13597659834505418"/>
                  <c:y val="2.4595614072831059e-002"/>
                </c:manualLayout>
              </c:layout>
              <c:tx>
                <c:rich>
                  <a:bodyPr>
                    <a:spAutoFit/>
                  </a:bodyPr>
                  <a:lstStyle/>
                  <a:p>
                    <a:pPr>
                      <a:defRPr sz="1000">
                        <a:solidFill>
                          <a:schemeClr val="tx1"/>
                        </a:solidFill>
                      </a:defRPr>
                    </a:pPr>
                    <a:r>
                      <a:rPr lang="ja-JP" altLang="en-US" sz="1000">
                        <a:solidFill>
                          <a:schemeClr val="tx1"/>
                        </a:solidFill>
                      </a:rPr>
                      <a:t>田（市街化区域）
</a:t>
                    </a:r>
                    <a:r>
                      <a:rPr lang="en-US" altLang="ja-JP" sz="1000">
                        <a:solidFill>
                          <a:sysClr val="windowText" lastClr="000000"/>
                        </a:solidFill>
                      </a:rPr>
                      <a:t>66.0 ha
0.9%</a:t>
                    </a:r>
                    <a:endParaRPr lang="ja-JP" altLang="en-US" sz="1000">
                      <a:solidFill>
                        <a:schemeClr val="tx1"/>
                      </a:solidFill>
                    </a:endParaRPr>
                  </a:p>
                </c:rich>
              </c:tx>
              <c:numFmt formatCode="0.0%" sourceLinked="0"/>
              <c:spPr>
                <a:noFill/>
                <a:ln>
                  <a:noFill/>
                </a:ln>
                <a:effectLst/>
              </c:spPr>
              <c:showLegendKey val="0"/>
              <c:showVal val="1"/>
              <c:showCatName val="1"/>
              <c:showSerName val="0"/>
              <c:showPercent val="1"/>
              <c:showBubbleSize val="0"/>
              <c:separator xml:space="preserve">
</c:separator>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ltLang="en-US"/>
              </a:p>
            </c:txPr>
            <c:showLegendKey val="0"/>
            <c:showVal val="1"/>
            <c:showCatName val="1"/>
            <c:showSerName val="0"/>
            <c:showPercent val="1"/>
            <c:showBubbleSize val="0"/>
            <c:separator xml:space="preserve">
</c:separator>
            <c:showLeaderLines val="1"/>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1"/>
          <c:order val="1"/>
          <c:explosion val="25"/>
          <c:dLbls>
            <c:spPr>
              <a:noFill/>
              <a:ln>
                <a:noFill/>
              </a:ln>
              <a:effectLst/>
            </c:spPr>
            <c:txPr>
              <a:bodyPr rot="0" horzOverflow="overflow"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1"/>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1"/>
        </c:dLbls>
      </c:pie3DChart>
    </c:plotArea>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99264540007575"/>
          <c:y val="0.33366490097828683"/>
          <c:w val="0.41204695652228335"/>
          <c:h val="0.49997009867437459"/>
        </c:manualLayout>
      </c:layout>
      <c:pieChart>
        <c:varyColors val="1"/>
        <c:ser>
          <c:idx val="0"/>
          <c:order val="0"/>
          <c:explosion val="7"/>
          <c:dPt>
            <c:idx val="0"/>
            <c:invertIfNegative val="0"/>
            <c:bubble3D val="0"/>
            <c:explosion val="7"/>
          </c:dPt>
          <c:dPt>
            <c:idx val="1"/>
            <c:invertIfNegative val="0"/>
            <c:bubble3D val="0"/>
            <c:explosion val="7"/>
          </c:dPt>
          <c:dLbls>
            <c:dLbl>
              <c:idx val="0"/>
              <c:layout>
                <c:manualLayout>
                  <c:x val="-0.11394565247153346"/>
                  <c:y val="-5.1927306555035052e-002"/>
                </c:manualLayout>
              </c:layout>
              <c:numFmt formatCode="0.0%" sourceLinked="0"/>
              <c:spPr>
                <a:noFill/>
                <a:ln>
                  <a:noFill/>
                </a:ln>
                <a:effectLst/>
              </c:spPr>
              <c:txPr>
                <a:bodyPr>
                  <a:spAutoFit/>
                </a:bodyPr>
                <a:lstStyle/>
                <a:p>
                  <a:pPr>
                    <a:defRPr sz="1000">
                      <a:solidFill>
                        <a:schemeClr val="tx1"/>
                      </a:solidFill>
                    </a:defRPr>
                  </a:pPr>
                  <a:endParaRPr lang="ja-JP" altLang="en-US"/>
                </a:p>
              </c:txPr>
              <c:showLegendKey val="0"/>
              <c:showVal val="0"/>
              <c:showCatName val="1"/>
              <c:showSerName val="0"/>
              <c:showPercent val="1"/>
              <c:showBubbleSize val="0"/>
            </c:dLbl>
            <c:dLbl>
              <c:idx val="1"/>
              <c:layout>
                <c:manualLayout>
                  <c:x val="5.9229965851884017e-002"/>
                  <c:y val="-5.385788801716241e-002"/>
                </c:manualLayout>
              </c:layout>
              <c:numFmt formatCode="0.0%" sourceLinked="0"/>
              <c:spPr>
                <a:noFill/>
                <a:ln>
                  <a:noFill/>
                </a:ln>
                <a:effectLst/>
              </c:spPr>
              <c:txPr>
                <a:bodyPr>
                  <a:spAutoFit/>
                </a:bodyPr>
                <a:lstStyle/>
                <a:p>
                  <a:pPr>
                    <a:defRPr sz="1000">
                      <a:solidFill>
                        <a:schemeClr val="tx1"/>
                      </a:solidFill>
                    </a:defRPr>
                  </a:pPr>
                  <a:endParaRPr lang="ja-JP" altLang="en-US"/>
                </a:p>
              </c:txPr>
              <c:showLegendKey val="0"/>
              <c:showVal val="0"/>
              <c:showCatName val="1"/>
              <c:showSerName val="0"/>
              <c:showPercent val="1"/>
              <c:showBubbleSize val="0"/>
            </c:dLbl>
            <c:spPr>
              <a:noFill/>
              <a:ln>
                <a:noFill/>
              </a:ln>
              <a:effectLst/>
            </c:spPr>
            <c:txPr>
              <a:bodyPr rot="0" horzOverflow="overflow" wrap="square" lIns="38100" tIns="19050" rIns="38100" bIns="19050" anchor="ctr" anchorCtr="1">
                <a:spAutoFit/>
              </a:bodyPr>
              <a:lstStyle/>
              <a:p>
                <a:pPr algn="ctr" rtl="0">
                  <a:defRPr sz="1000">
                    <a:solidFill>
                      <a:schemeClr val="tx1"/>
                    </a:solidFill>
                  </a:defRPr>
                </a:pPr>
                <a:endParaRPr lang="ja-JP" altLang="en-US"/>
              </a:p>
            </c:txPr>
            <c:showLegendKey val="0"/>
            <c:showVal val="0"/>
            <c:showCatName val="1"/>
            <c:showSerName val="0"/>
            <c:showPercent val="1"/>
            <c:showBubbleSize val="0"/>
            <c:showLeaderLines val="1"/>
          </c:dLbls>
          <c:val>
            <c:numRef>
              <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10.xml.rels><?xml version="1.0" encoding="UTF-8"?><Relationships xmlns="http://schemas.openxmlformats.org/package/2006/relationships"><Relationship Id="rId1" Type="http://schemas.openxmlformats.org/officeDocument/2006/relationships/image" Target="../media/image10.png" /></Relationships>
</file>

<file path=xl/drawings/_rels/drawing1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1.png" /></Relationships>
</file>

<file path=xl/drawings/_rels/drawing12.xml.rels><?xml version="1.0" encoding="UTF-8"?><Relationships xmlns="http://schemas.openxmlformats.org/package/2006/relationships"><Relationship Id="rId1" Type="http://schemas.openxmlformats.org/officeDocument/2006/relationships/chart" Target="../charts/chart2.xml" /><Relationship Id="rId2" Type="http://schemas.openxmlformats.org/officeDocument/2006/relationships/image" Target="../media/image12.png" /></Relationships>
</file>

<file path=xl/drawings/_rels/drawing13.xml.rels><?xml version="1.0" encoding="UTF-8"?><Relationships xmlns="http://schemas.openxmlformats.org/package/2006/relationships"><Relationship Id="rId1" Type="http://schemas.openxmlformats.org/officeDocument/2006/relationships/chart" Target="../charts/chart3.xml" /><Relationship Id="rId2" Type="http://schemas.openxmlformats.org/officeDocument/2006/relationships/chart" Target="../charts/chart4.xml" /><Relationship Id="rId3" Type="http://schemas.openxmlformats.org/officeDocument/2006/relationships/image" Target="../media/image13.jpg" /><Relationship Id="rId4" Type="http://schemas.openxmlformats.org/officeDocument/2006/relationships/image" Target="../media/image14.jpg" /></Relationships>
</file>

<file path=xl/drawings/_rels/drawing14.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image" Target="../media/image15.jpg" /></Relationships>
</file>

<file path=xl/drawings/_rels/drawing15.xml.rels><?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s>
</file>

<file path=xl/drawings/_rels/drawing16.xml.rels><?xml version="1.0" encoding="UTF-8"?><Relationships xmlns="http://schemas.openxmlformats.org/package/2006/relationships"><Relationship Id="rId1" Type="http://schemas.openxmlformats.org/officeDocument/2006/relationships/image" Target="../media/image18.jpg" /></Relationships>
</file>

<file path=xl/drawings/_rels/drawing17.xml.rels><?xml version="1.0" encoding="UTF-8"?><Relationships xmlns="http://schemas.openxmlformats.org/package/2006/relationships"><Relationship Id="rId1" Type="http://schemas.openxmlformats.org/officeDocument/2006/relationships/chart" Target="../charts/chart6.xml" /><Relationship Id="rId2" Type="http://schemas.openxmlformats.org/officeDocument/2006/relationships/image" Target="../media/image19.png" /></Relationships>
</file>

<file path=xl/drawings/_rels/drawing19.xml.rels><?xml version="1.0" encoding="UTF-8"?><Relationships xmlns="http://schemas.openxmlformats.org/package/2006/relationships"><Relationship Id="rId1" Type="http://schemas.openxmlformats.org/officeDocument/2006/relationships/image" Target="../media/image20.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s>
</file>

<file path=xl/drawings/_rels/drawing20.xml.rels><?xml version="1.0" encoding="UTF-8"?><Relationships xmlns="http://schemas.openxmlformats.org/package/2006/relationships"><Relationship Id="rId1" Type="http://schemas.openxmlformats.org/officeDocument/2006/relationships/image" Target="../media/image21.png" /></Relationships>
</file>

<file path=xl/drawings/_rels/drawing3.xml.rels><?xml version="1.0" encoding="UTF-8"?><Relationships xmlns="http://schemas.openxmlformats.org/package/2006/relationships"><Relationship Id="rId1" Type="http://schemas.openxmlformats.org/officeDocument/2006/relationships/image" Target="../media/image3.jpg" /></Relationships>
</file>

<file path=xl/drawings/_rels/drawing4.xml.rels><?xml version="1.0" encoding="UTF-8"?><Relationships xmlns="http://schemas.openxmlformats.org/package/2006/relationships"><Relationship Id="rId1" Type="http://schemas.openxmlformats.org/officeDocument/2006/relationships/image" Target="../media/image4.jpg" /></Relationships>
</file>

<file path=xl/drawings/_rels/drawing5.xml.rels><?xml version="1.0" encoding="UTF-8"?><Relationships xmlns="http://schemas.openxmlformats.org/package/2006/relationships"><Relationship Id="rId1" Type="http://schemas.openxmlformats.org/officeDocument/2006/relationships/image" Target="../media/image5.jpg" /></Relationships>
</file>

<file path=xl/drawings/_rels/drawing6.xml.rels><?xml version="1.0" encoding="UTF-8"?><Relationships xmlns="http://schemas.openxmlformats.org/package/2006/relationships"><Relationship Id="rId1" Type="http://schemas.openxmlformats.org/officeDocument/2006/relationships/image" Target="../media/image6.jpg" /></Relationships>
</file>

<file path=xl/drawings/_rels/drawing7.xml.rels><?xml version="1.0" encoding="UTF-8"?><Relationships xmlns="http://schemas.openxmlformats.org/package/2006/relationships"><Relationship Id="rId1" Type="http://schemas.openxmlformats.org/officeDocument/2006/relationships/image" Target="../media/image7.jpg" /></Relationships>
</file>

<file path=xl/drawings/_rels/drawing8.xml.rels><?xml version="1.0" encoding="UTF-8"?><Relationships xmlns="http://schemas.openxmlformats.org/package/2006/relationships"><Relationship Id="rId1" Type="http://schemas.openxmlformats.org/officeDocument/2006/relationships/image" Target="../media/image8.jpg" /></Relationships>
</file>

<file path=xl/drawings/_rels/drawing9.xml.rels><?xml version="1.0" encoding="UTF-8"?><Relationships xmlns="http://schemas.openxmlformats.org/package/2006/relationships"><Relationship Id="rId1"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667385</xdr:colOff>
      <xdr:row>3</xdr:row>
      <xdr:rowOff>930275</xdr:rowOff>
    </xdr:from>
    <xdr:to xmlns:xdr="http://schemas.openxmlformats.org/drawingml/2006/spreadsheetDrawing">
      <xdr:col>5</xdr:col>
      <xdr:colOff>772160</xdr:colOff>
      <xdr:row>3</xdr:row>
      <xdr:rowOff>2364740</xdr:rowOff>
    </xdr:to>
    <xdr:pic macro="">
      <xdr:nvPicPr>
        <xdr:cNvPr id="7403" name="図 1"/>
        <xdr:cNvPicPr>
          <a:picLocks noChangeAspect="1"/>
        </xdr:cNvPicPr>
      </xdr:nvPicPr>
      <xdr:blipFill>
        <a:blip xmlns:r="http://schemas.openxmlformats.org/officeDocument/2006/relationships" r:embed="rId1"/>
        <a:stretch>
          <a:fillRect/>
        </a:stretch>
      </xdr:blipFill>
      <xdr:spPr>
        <a:xfrm>
          <a:off x="3058160" y="3997325"/>
          <a:ext cx="1724025" cy="1434465"/>
        </a:xfrm>
        <a:prstGeom prst="rect">
          <a:avLst/>
        </a:prstGeom>
        <a:noFill/>
        <a:ln>
          <a:miter/>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14</xdr:row>
      <xdr:rowOff>133985</xdr:rowOff>
    </xdr:from>
    <xdr:to xmlns:xdr="http://schemas.openxmlformats.org/drawingml/2006/spreadsheetDrawing">
      <xdr:col>8</xdr:col>
      <xdr:colOff>561975</xdr:colOff>
      <xdr:row>17</xdr:row>
      <xdr:rowOff>162560</xdr:rowOff>
    </xdr:to>
    <xdr:sp macro="" textlink="">
      <xdr:nvSpPr>
        <xdr:cNvPr id="2" name="Rectangle 6"/>
        <xdr:cNvSpPr>
          <a:spLocks noChangeArrowheads="1"/>
        </xdr:cNvSpPr>
      </xdr:nvSpPr>
      <xdr:spPr>
        <a:xfrm>
          <a:off x="1495425" y="5220335"/>
          <a:ext cx="4476750" cy="542925"/>
        </a:xfrm>
        <a:prstGeom prst="rect">
          <a:avLst/>
        </a:prstGeom>
        <a:noFill/>
        <a:ln>
          <a:miter/>
        </a:ln>
      </xdr:spPr>
      <xdr:txBody>
        <a:bodyPr vertOverflow="clip" horzOverflow="overflow" wrap="square" lIns="36576" tIns="22860"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令和５年度　所得区分別課税状況の構成図</a:t>
          </a:r>
        </a:p>
      </xdr:txBody>
    </xdr:sp>
    <xdr:clientData/>
  </xdr:twoCellAnchor>
  <xdr:twoCellAnchor editAs="oneCell">
    <xdr:from xmlns:xdr="http://schemas.openxmlformats.org/drawingml/2006/spreadsheetDrawing">
      <xdr:col>1</xdr:col>
      <xdr:colOff>324485</xdr:colOff>
      <xdr:row>16</xdr:row>
      <xdr:rowOff>147320</xdr:rowOff>
    </xdr:from>
    <xdr:to xmlns:xdr="http://schemas.openxmlformats.org/drawingml/2006/spreadsheetDrawing">
      <xdr:col>10</xdr:col>
      <xdr:colOff>207010</xdr:colOff>
      <xdr:row>36</xdr:row>
      <xdr:rowOff>63500</xdr:rowOff>
    </xdr:to>
    <xdr:pic macro="">
      <xdr:nvPicPr>
        <xdr:cNvPr id="4" name="図 6"/>
        <xdr:cNvPicPr>
          <a:picLocks noChangeAspect="1"/>
        </xdr:cNvPicPr>
      </xdr:nvPicPr>
      <xdr:blipFill>
        <a:blip xmlns:r="http://schemas.openxmlformats.org/officeDocument/2006/relationships" r:embed="rId1"/>
        <a:stretch>
          <a:fillRect/>
        </a:stretch>
      </xdr:blipFill>
      <xdr:spPr>
        <a:xfrm>
          <a:off x="391160" y="5576570"/>
          <a:ext cx="6559550" cy="334518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28575</xdr:colOff>
      <xdr:row>29</xdr:row>
      <xdr:rowOff>19050</xdr:rowOff>
    </xdr:from>
    <xdr:to xmlns:xdr="http://schemas.openxmlformats.org/drawingml/2006/spreadsheetDrawing">
      <xdr:col>4</xdr:col>
      <xdr:colOff>657860</xdr:colOff>
      <xdr:row>47</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191135</xdr:colOff>
      <xdr:row>27</xdr:row>
      <xdr:rowOff>85725</xdr:rowOff>
    </xdr:from>
    <xdr:to xmlns:xdr="http://schemas.openxmlformats.org/drawingml/2006/spreadsheetDrawing">
      <xdr:col>4</xdr:col>
      <xdr:colOff>448310</xdr:colOff>
      <xdr:row>29</xdr:row>
      <xdr:rowOff>67310</xdr:rowOff>
    </xdr:to>
    <xdr:sp macro="" textlink="">
      <xdr:nvSpPr>
        <xdr:cNvPr id="3" name="Rectangle 2"/>
        <xdr:cNvSpPr>
          <a:spLocks noChangeArrowheads="1"/>
        </xdr:cNvSpPr>
      </xdr:nvSpPr>
      <xdr:spPr>
        <a:xfrm>
          <a:off x="848360" y="6562725"/>
          <a:ext cx="4210050" cy="34353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令和４年度　法人市民税（均等割）構成図</a:t>
          </a:r>
        </a:p>
      </xdr:txBody>
    </xdr:sp>
    <xdr:clientData/>
  </xdr:twoCellAnchor>
  <xdr:twoCellAnchor editAs="oneCell">
    <xdr:from xmlns:xdr="http://schemas.openxmlformats.org/drawingml/2006/spreadsheetDrawing">
      <xdr:col>0</xdr:col>
      <xdr:colOff>557530</xdr:colOff>
      <xdr:row>29</xdr:row>
      <xdr:rowOff>57150</xdr:rowOff>
    </xdr:from>
    <xdr:to xmlns:xdr="http://schemas.openxmlformats.org/drawingml/2006/spreadsheetDrawing">
      <xdr:col>5</xdr:col>
      <xdr:colOff>655320</xdr:colOff>
      <xdr:row>46</xdr:row>
      <xdr:rowOff>122555</xdr:rowOff>
    </xdr:to>
    <xdr:pic macro="">
      <xdr:nvPicPr>
        <xdr:cNvPr id="5" name="図 4"/>
        <xdr:cNvPicPr>
          <a:picLocks noChangeAspect="1"/>
        </xdr:cNvPicPr>
      </xdr:nvPicPr>
      <xdr:blipFill>
        <a:blip xmlns:r="http://schemas.openxmlformats.org/officeDocument/2006/relationships" r:embed="rId2"/>
        <a:stretch>
          <a:fillRect/>
        </a:stretch>
      </xdr:blipFill>
      <xdr:spPr>
        <a:xfrm>
          <a:off x="557530" y="6896100"/>
          <a:ext cx="5593715" cy="298005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13</xdr:row>
      <xdr:rowOff>47625</xdr:rowOff>
    </xdr:from>
    <xdr:to xmlns:xdr="http://schemas.openxmlformats.org/drawingml/2006/spreadsheetDrawing">
      <xdr:col>10</xdr:col>
      <xdr:colOff>591185</xdr:colOff>
      <xdr:row>27</xdr:row>
      <xdr:rowOff>153035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0</xdr:col>
      <xdr:colOff>188595</xdr:colOff>
      <xdr:row>15</xdr:row>
      <xdr:rowOff>307975</xdr:rowOff>
    </xdr:from>
    <xdr:to xmlns:xdr="http://schemas.openxmlformats.org/drawingml/2006/spreadsheetDrawing">
      <xdr:col>10</xdr:col>
      <xdr:colOff>622300</xdr:colOff>
      <xdr:row>27</xdr:row>
      <xdr:rowOff>60325</xdr:rowOff>
    </xdr:to>
    <xdr:pic macro="">
      <xdr:nvPicPr>
        <xdr:cNvPr id="3" name="図 2"/>
        <xdr:cNvPicPr>
          <a:picLocks noChangeAspect="1"/>
        </xdr:cNvPicPr>
      </xdr:nvPicPr>
      <xdr:blipFill>
        <a:blip xmlns:r="http://schemas.openxmlformats.org/officeDocument/2006/relationships" r:embed="rId2"/>
        <a:stretch>
          <a:fillRect/>
        </a:stretch>
      </xdr:blipFill>
      <xdr:spPr>
        <a:xfrm>
          <a:off x="188595" y="6394450"/>
          <a:ext cx="7063105" cy="33528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276225</xdr:colOff>
      <xdr:row>33</xdr:row>
      <xdr:rowOff>9525</xdr:rowOff>
    </xdr:from>
    <xdr:to xmlns:xdr="http://schemas.openxmlformats.org/drawingml/2006/spreadsheetDrawing">
      <xdr:col>6</xdr:col>
      <xdr:colOff>76200</xdr:colOff>
      <xdr:row>36</xdr:row>
      <xdr:rowOff>66675</xdr:rowOff>
    </xdr:to>
    <xdr:sp macro="" textlink="">
      <xdr:nvSpPr>
        <xdr:cNvPr id="2" name="Rectangle 8"/>
        <xdr:cNvSpPr>
          <a:spLocks noChangeArrowheads="1"/>
        </xdr:cNvSpPr>
      </xdr:nvSpPr>
      <xdr:spPr>
        <a:xfrm>
          <a:off x="276225" y="7334250"/>
          <a:ext cx="3086100" cy="523875"/>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a:t>
          </a:r>
          <a:r>
            <a:rPr lang="ja-JP" altLang="en-US" sz="1200" b="0" i="0" u="sng" strike="noStrike" baseline="0">
              <a:solidFill>
                <a:sysClr val="windowText" lastClr="000000"/>
              </a:solidFill>
              <a:latin typeface="ＭＳ Ｐゴシック"/>
              <a:ea typeface="ＭＳ Ｐゴシック"/>
            </a:rPr>
            <a:t>５</a:t>
          </a:r>
          <a:r>
            <a:rPr lang="ja-JP" altLang="en-US" sz="1200" b="0" i="0" u="sng" strike="noStrike" baseline="0">
              <a:solidFill>
                <a:srgbClr val="000000"/>
              </a:solidFill>
              <a:latin typeface="ＭＳ Ｐゴシック"/>
              <a:ea typeface="ＭＳ Ｐゴシック"/>
            </a:rPr>
            <a:t>年度　納税義務者数 構成図</a:t>
          </a:r>
        </a:p>
      </xdr:txBody>
    </xdr:sp>
    <xdr:clientData/>
  </xdr:twoCellAnchor>
  <xdr:twoCellAnchor>
    <xdr:from xmlns:xdr="http://schemas.openxmlformats.org/drawingml/2006/spreadsheetDrawing">
      <xdr:col>6</xdr:col>
      <xdr:colOff>304800</xdr:colOff>
      <xdr:row>33</xdr:row>
      <xdr:rowOff>9525</xdr:rowOff>
    </xdr:from>
    <xdr:to xmlns:xdr="http://schemas.openxmlformats.org/drawingml/2006/spreadsheetDrawing">
      <xdr:col>10</xdr:col>
      <xdr:colOff>581025</xdr:colOff>
      <xdr:row>35</xdr:row>
      <xdr:rowOff>66675</xdr:rowOff>
    </xdr:to>
    <xdr:sp macro="" textlink="">
      <xdr:nvSpPr>
        <xdr:cNvPr id="3" name="Rectangle 9"/>
        <xdr:cNvSpPr>
          <a:spLocks noChangeArrowheads="1"/>
        </xdr:cNvSpPr>
      </xdr:nvSpPr>
      <xdr:spPr>
        <a:xfrm>
          <a:off x="3590925" y="7334250"/>
          <a:ext cx="3019425" cy="352425"/>
        </a:xfrm>
        <a:prstGeom prst="rect">
          <a:avLst/>
        </a:prstGeom>
        <a:noFill/>
        <a:ln>
          <a:noFill/>
        </a:ln>
      </xdr:spPr>
      <xdr:txBody>
        <a:bodyPr vertOverflow="clip" horzOverflow="overflow" wrap="square" lIns="36576" tIns="18288" rIns="36576" bIns="0" anchor="t" upright="1"/>
        <a:lstStyle/>
        <a:p>
          <a:pPr algn="ctr" rtl="0">
            <a:defRPr sz="1000"/>
          </a:pPr>
          <a:r>
            <a:rPr lang="ja-JP" altLang="en-US" sz="1200" b="0" i="0" u="sng" strike="noStrike" baseline="0">
              <a:solidFill>
                <a:sysClr val="windowText" lastClr="000000"/>
              </a:solidFill>
              <a:latin typeface="ＭＳ Ｐゴシック"/>
              <a:ea typeface="ＭＳ Ｐゴシック"/>
            </a:rPr>
            <a:t>令和５年度</a:t>
          </a:r>
          <a:r>
            <a:rPr lang="ja-JP" altLang="en-US" sz="1200" b="0" i="0" u="sng" strike="noStrike" baseline="0">
              <a:solidFill>
                <a:srgbClr val="000000"/>
              </a:solidFill>
              <a:latin typeface="ＭＳ Ｐゴシック"/>
              <a:ea typeface="ＭＳ Ｐゴシック"/>
            </a:rPr>
            <a:t>　課税標準額 構成図</a:t>
          </a:r>
        </a:p>
      </xdr:txBody>
    </xdr:sp>
    <xdr:clientData/>
  </xdr:twoCellAnchor>
  <xdr:twoCellAnchor>
    <xdr:from xmlns:xdr="http://schemas.openxmlformats.org/drawingml/2006/spreadsheetDrawing">
      <xdr:col>6</xdr:col>
      <xdr:colOff>66675</xdr:colOff>
      <xdr:row>34</xdr:row>
      <xdr:rowOff>152400</xdr:rowOff>
    </xdr:from>
    <xdr:to xmlns:xdr="http://schemas.openxmlformats.org/drawingml/2006/spreadsheetDrawing">
      <xdr:col>11</xdr:col>
      <xdr:colOff>28575</xdr:colOff>
      <xdr:row>47</xdr:row>
      <xdr:rowOff>114300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180975</xdr:colOff>
      <xdr:row>34</xdr:row>
      <xdr:rowOff>123825</xdr:rowOff>
    </xdr:from>
    <xdr:to xmlns:xdr="http://schemas.openxmlformats.org/drawingml/2006/spreadsheetDrawing">
      <xdr:col>6</xdr:col>
      <xdr:colOff>47625</xdr:colOff>
      <xdr:row>48</xdr:row>
      <xdr:rowOff>86360</xdr:rowOff>
    </xdr:to>
    <xdr:graphicFrame macro="">
      <xdr:nvGraphicFramePr>
        <xdr:cNvPr id="5"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mlns:xdr="http://schemas.openxmlformats.org/drawingml/2006/spreadsheetDrawing">
      <xdr:col>1</xdr:col>
      <xdr:colOff>67310</xdr:colOff>
      <xdr:row>34</xdr:row>
      <xdr:rowOff>149860</xdr:rowOff>
    </xdr:from>
    <xdr:to xmlns:xdr="http://schemas.openxmlformats.org/drawingml/2006/spreadsheetDrawing">
      <xdr:col>5</xdr:col>
      <xdr:colOff>600075</xdr:colOff>
      <xdr:row>47</xdr:row>
      <xdr:rowOff>106045</xdr:rowOff>
    </xdr:to>
    <xdr:pic macro="">
      <xdr:nvPicPr>
        <xdr:cNvPr id="6" name="図 12"/>
        <xdr:cNvPicPr>
          <a:picLocks noChangeAspect="1"/>
        </xdr:cNvPicPr>
      </xdr:nvPicPr>
      <xdr:blipFill>
        <a:blip xmlns:r="http://schemas.openxmlformats.org/officeDocument/2006/relationships" r:embed="rId3"/>
        <a:stretch>
          <a:fillRect/>
        </a:stretch>
      </xdr:blipFill>
      <xdr:spPr>
        <a:xfrm>
          <a:off x="372110" y="7598410"/>
          <a:ext cx="2828290" cy="2185035"/>
        </a:xfrm>
        <a:prstGeom prst="rect">
          <a:avLst/>
        </a:prstGeom>
        <a:noFill/>
        <a:ln>
          <a:noFill/>
        </a:ln>
      </xdr:spPr>
    </xdr:pic>
    <xdr:clientData/>
  </xdr:twoCellAnchor>
  <xdr:twoCellAnchor editAs="oneCell">
    <xdr:from xmlns:xdr="http://schemas.openxmlformats.org/drawingml/2006/spreadsheetDrawing">
      <xdr:col>6</xdr:col>
      <xdr:colOff>194945</xdr:colOff>
      <xdr:row>35</xdr:row>
      <xdr:rowOff>34925</xdr:rowOff>
    </xdr:from>
    <xdr:to xmlns:xdr="http://schemas.openxmlformats.org/drawingml/2006/spreadsheetDrawing">
      <xdr:col>10</xdr:col>
      <xdr:colOff>450215</xdr:colOff>
      <xdr:row>46</xdr:row>
      <xdr:rowOff>139700</xdr:rowOff>
    </xdr:to>
    <xdr:pic macro="">
      <xdr:nvPicPr>
        <xdr:cNvPr id="7" name="図 13"/>
        <xdr:cNvPicPr>
          <a:picLocks noChangeAspect="1"/>
        </xdr:cNvPicPr>
      </xdr:nvPicPr>
      <xdr:blipFill>
        <a:blip xmlns:r="http://schemas.openxmlformats.org/officeDocument/2006/relationships" r:embed="rId4"/>
        <a:stretch>
          <a:fillRect/>
        </a:stretch>
      </xdr:blipFill>
      <xdr:spPr>
        <a:xfrm>
          <a:off x="3481070" y="7654925"/>
          <a:ext cx="2998470" cy="1990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37</xdr:row>
      <xdr:rowOff>276860</xdr:rowOff>
    </xdr:from>
    <xdr:to xmlns:xdr="http://schemas.openxmlformats.org/drawingml/2006/spreadsheetDrawing">
      <xdr:col>9</xdr:col>
      <xdr:colOff>733425</xdr:colOff>
      <xdr:row>52</xdr:row>
      <xdr:rowOff>76200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0</xdr:col>
      <xdr:colOff>0</xdr:colOff>
      <xdr:row>37</xdr:row>
      <xdr:rowOff>257810</xdr:rowOff>
    </xdr:from>
    <xdr:to xmlns:xdr="http://schemas.openxmlformats.org/drawingml/2006/spreadsheetDrawing">
      <xdr:col>9</xdr:col>
      <xdr:colOff>770890</xdr:colOff>
      <xdr:row>53</xdr:row>
      <xdr:rowOff>10160</xdr:rowOff>
    </xdr:to>
    <xdr:pic macro="">
      <xdr:nvPicPr>
        <xdr:cNvPr id="3" name="図 2"/>
        <xdr:cNvPicPr>
          <a:picLocks noChangeAspect="1"/>
        </xdr:cNvPicPr>
      </xdr:nvPicPr>
      <xdr:blipFill>
        <a:blip xmlns:r="http://schemas.openxmlformats.org/officeDocument/2006/relationships" r:embed="rId2"/>
        <a:stretch>
          <a:fillRect/>
        </a:stretch>
      </xdr:blipFill>
      <xdr:spPr>
        <a:xfrm>
          <a:off x="0" y="7336790"/>
          <a:ext cx="6219190" cy="25146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1047115</xdr:colOff>
      <xdr:row>17</xdr:row>
      <xdr:rowOff>123825</xdr:rowOff>
    </xdr:from>
    <xdr:to xmlns:xdr="http://schemas.openxmlformats.org/drawingml/2006/spreadsheetDrawing">
      <xdr:col>4</xdr:col>
      <xdr:colOff>971550</xdr:colOff>
      <xdr:row>18</xdr:row>
      <xdr:rowOff>0</xdr:rowOff>
    </xdr:to>
    <xdr:sp macro="" textlink="">
      <xdr:nvSpPr>
        <xdr:cNvPr id="2" name="Rectangle 5"/>
        <xdr:cNvSpPr>
          <a:spLocks noChangeArrowheads="1"/>
        </xdr:cNvSpPr>
      </xdr:nvSpPr>
      <xdr:spPr>
        <a:xfrm>
          <a:off x="1047115" y="6762750"/>
          <a:ext cx="3696335" cy="247650"/>
        </a:xfrm>
        <a:prstGeom prst="rect">
          <a:avLst/>
        </a:prstGeom>
        <a:noFill/>
        <a:ln>
          <a:noFill/>
        </a:ln>
      </xdr:spPr>
      <xdr:txBody>
        <a:bodyPr vertOverflow="clip" horzOverflow="overflow" wrap="square" lIns="36576" tIns="18288" rIns="36576" bIns="0" anchor="t" upright="1"/>
        <a:lstStyle/>
        <a:p>
          <a:pPr algn="ctr" rtl="0">
            <a:defRPr sz="1000"/>
          </a:pPr>
          <a:r>
            <a:rPr lang="ja-JP" altLang="en-US" sz="1400" b="0" i="0" u="sng" strike="noStrike" baseline="0">
              <a:solidFill>
                <a:srgbClr val="000000"/>
              </a:solidFill>
              <a:latin typeface="ＭＳ Ｐゴシック"/>
              <a:ea typeface="ＭＳ Ｐゴシック"/>
            </a:rPr>
            <a:t>令和５</a:t>
          </a:r>
          <a:r>
            <a:rPr lang="ja-JP" altLang="en-US" sz="1200" b="0" i="0" u="sng" strike="noStrike" baseline="0">
              <a:solidFill>
                <a:srgbClr val="000000"/>
              </a:solidFill>
              <a:latin typeface="ＭＳ Ｐゴシック"/>
              <a:ea typeface="ＭＳ Ｐゴシック"/>
            </a:rPr>
            <a:t>年度</a:t>
          </a:r>
          <a:r>
            <a:rPr lang="ja-JP" altLang="en-US" sz="1400" b="0" i="0" u="sng" strike="noStrike" baseline="0">
              <a:solidFill>
                <a:srgbClr val="000000"/>
              </a:solidFill>
              <a:latin typeface="ＭＳ Ｐゴシック"/>
              <a:ea typeface="ＭＳ Ｐゴシック"/>
            </a:rPr>
            <a:t>　木造・非木造の比較</a:t>
          </a:r>
        </a:p>
      </xdr:txBody>
    </xdr:sp>
    <xdr:clientData/>
  </xdr:twoCellAnchor>
  <xdr:twoCellAnchor editAs="oneCell">
    <xdr:from xmlns:xdr="http://schemas.openxmlformats.org/drawingml/2006/spreadsheetDrawing">
      <xdr:col>0</xdr:col>
      <xdr:colOff>58420</xdr:colOff>
      <xdr:row>18</xdr:row>
      <xdr:rowOff>46355</xdr:rowOff>
    </xdr:from>
    <xdr:to xmlns:xdr="http://schemas.openxmlformats.org/drawingml/2006/spreadsheetDrawing">
      <xdr:col>3</xdr:col>
      <xdr:colOff>210820</xdr:colOff>
      <xdr:row>30</xdr:row>
      <xdr:rowOff>8255</xdr:rowOff>
    </xdr:to>
    <xdr:pic macro="">
      <xdr:nvPicPr>
        <xdr:cNvPr id="5" name="図 8"/>
        <xdr:cNvPicPr>
          <a:picLocks noChangeAspect="1"/>
        </xdr:cNvPicPr>
      </xdr:nvPicPr>
      <xdr:blipFill>
        <a:blip xmlns:r="http://schemas.openxmlformats.org/officeDocument/2006/relationships" r:embed="rId1"/>
        <a:stretch>
          <a:fillRect/>
        </a:stretch>
      </xdr:blipFill>
      <xdr:spPr>
        <a:xfrm>
          <a:off x="58420" y="7056755"/>
          <a:ext cx="2886075" cy="2505075"/>
        </a:xfrm>
        <a:prstGeom prst="rect">
          <a:avLst/>
        </a:prstGeom>
        <a:noFill/>
        <a:ln>
          <a:noFill/>
        </a:ln>
      </xdr:spPr>
    </xdr:pic>
    <xdr:clientData/>
  </xdr:twoCellAnchor>
  <xdr:twoCellAnchor editAs="oneCell">
    <xdr:from xmlns:xdr="http://schemas.openxmlformats.org/drawingml/2006/spreadsheetDrawing">
      <xdr:col>2</xdr:col>
      <xdr:colOff>867410</xdr:colOff>
      <xdr:row>18</xdr:row>
      <xdr:rowOff>75565</xdr:rowOff>
    </xdr:from>
    <xdr:to xmlns:xdr="http://schemas.openxmlformats.org/drawingml/2006/spreadsheetDrawing">
      <xdr:col>5</xdr:col>
      <xdr:colOff>648335</xdr:colOff>
      <xdr:row>30</xdr:row>
      <xdr:rowOff>152400</xdr:rowOff>
    </xdr:to>
    <xdr:pic macro="">
      <xdr:nvPicPr>
        <xdr:cNvPr id="6" name="図 9"/>
        <xdr:cNvPicPr>
          <a:picLocks noChangeAspect="1"/>
        </xdr:cNvPicPr>
      </xdr:nvPicPr>
      <xdr:blipFill>
        <a:blip xmlns:r="http://schemas.openxmlformats.org/officeDocument/2006/relationships" r:embed="rId2"/>
        <a:stretch>
          <a:fillRect/>
        </a:stretch>
      </xdr:blipFill>
      <xdr:spPr>
        <a:xfrm>
          <a:off x="2562860" y="7085965"/>
          <a:ext cx="2895600" cy="262001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2</xdr:col>
      <xdr:colOff>104140</xdr:colOff>
      <xdr:row>18</xdr:row>
      <xdr:rowOff>38100</xdr:rowOff>
    </xdr:from>
    <xdr:to xmlns:xdr="http://schemas.openxmlformats.org/drawingml/2006/spreadsheetDrawing">
      <xdr:col>7</xdr:col>
      <xdr:colOff>371475</xdr:colOff>
      <xdr:row>18</xdr:row>
      <xdr:rowOff>295275</xdr:rowOff>
    </xdr:to>
    <xdr:sp macro="" textlink="">
      <xdr:nvSpPr>
        <xdr:cNvPr id="2" name="Rectangle 17"/>
        <xdr:cNvSpPr>
          <a:spLocks noChangeArrowheads="1"/>
        </xdr:cNvSpPr>
      </xdr:nvSpPr>
      <xdr:spPr>
        <a:xfrm>
          <a:off x="1551940" y="6477000"/>
          <a:ext cx="3820160" cy="25717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36576" tIns="22860" rIns="36576" bIns="0" anchor="t" upright="1"/>
        <a:lstStyle/>
        <a:p>
          <a:pPr algn="ctr" rtl="0">
            <a:defRPr sz="1000"/>
          </a:pPr>
          <a:r>
            <a:rPr lang="ja-JP" altLang="en-US" sz="1200" b="0" i="0" u="sng" strike="noStrike" baseline="0">
              <a:solidFill>
                <a:srgbClr val="000000"/>
              </a:solidFill>
              <a:latin typeface="ＭＳ Ｐゴシック"/>
              <a:ea typeface="ＭＳ Ｐゴシック"/>
            </a:rPr>
            <a:t>令和５年度　償却資産の構成図</a:t>
          </a:r>
          <a:r>
            <a:rPr lang="ja-JP" altLang="en-US" sz="1400" b="1" i="0" u="sng" strike="noStrike" baseline="0">
              <a:solidFill>
                <a:srgbClr val="000000"/>
              </a:solidFill>
              <a:latin typeface="ＭＳ Ｐゴシック"/>
              <a:ea typeface="ＭＳ Ｐゴシック"/>
            </a:rPr>
            <a:t>　</a:t>
          </a:r>
        </a:p>
      </xdr:txBody>
    </xdr:sp>
    <xdr:clientData/>
  </xdr:twoCellAnchor>
  <xdr:twoCellAnchor editAs="oneCell">
    <xdr:from xmlns:xdr="http://schemas.openxmlformats.org/drawingml/2006/spreadsheetDrawing">
      <xdr:col>0</xdr:col>
      <xdr:colOff>0</xdr:colOff>
      <xdr:row>19</xdr:row>
      <xdr:rowOff>107315</xdr:rowOff>
    </xdr:from>
    <xdr:to xmlns:xdr="http://schemas.openxmlformats.org/drawingml/2006/spreadsheetDrawing">
      <xdr:col>8</xdr:col>
      <xdr:colOff>847090</xdr:colOff>
      <xdr:row>26</xdr:row>
      <xdr:rowOff>306070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0" y="6851015"/>
          <a:ext cx="6809740" cy="286575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2</xdr:row>
      <xdr:rowOff>0</xdr:rowOff>
    </xdr:from>
    <xdr:to xmlns:xdr="http://schemas.openxmlformats.org/drawingml/2006/spreadsheetDrawing">
      <xdr:col>4</xdr:col>
      <xdr:colOff>9525</xdr:colOff>
      <xdr:row>4</xdr:row>
      <xdr:rowOff>9525</xdr:rowOff>
    </xdr:to>
    <xdr:sp macro="" textlink="">
      <xdr:nvSpPr>
        <xdr:cNvPr id="2" name="Line 1"/>
        <xdr:cNvSpPr>
          <a:spLocks noChangeShapeType="1"/>
        </xdr:cNvSpPr>
      </xdr:nvSpPr>
      <xdr:spPr>
        <a:xfrm>
          <a:off x="19050" y="685800"/>
          <a:ext cx="2047875" cy="504825"/>
        </a:xfrm>
        <a:prstGeom prst="line">
          <a:avLst/>
        </a:prstGeom>
        <a:noFill/>
        <a:ln w="317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0</xdr:colOff>
      <xdr:row>15</xdr:row>
      <xdr:rowOff>133350</xdr:rowOff>
    </xdr:from>
    <xdr:to xmlns:xdr="http://schemas.openxmlformats.org/drawingml/2006/spreadsheetDrawing">
      <xdr:col>6</xdr:col>
      <xdr:colOff>1399540</xdr:colOff>
      <xdr:row>26</xdr:row>
      <xdr:rowOff>0</xdr:rowOff>
    </xdr:to>
    <xdr:graphicFrame macro="">
      <xdr:nvGraphicFramePr>
        <xdr:cNvPr id="3"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0</xdr:col>
      <xdr:colOff>12065</xdr:colOff>
      <xdr:row>15</xdr:row>
      <xdr:rowOff>310515</xdr:rowOff>
    </xdr:from>
    <xdr:to xmlns:xdr="http://schemas.openxmlformats.org/drawingml/2006/spreadsheetDrawing">
      <xdr:col>6</xdr:col>
      <xdr:colOff>1305560</xdr:colOff>
      <xdr:row>24</xdr:row>
      <xdr:rowOff>70485</xdr:rowOff>
    </xdr:to>
    <xdr:pic macro="">
      <xdr:nvPicPr>
        <xdr:cNvPr id="6" name="図 9"/>
        <xdr:cNvPicPr>
          <a:picLocks noChangeAspect="1"/>
        </xdr:cNvPicPr>
      </xdr:nvPicPr>
      <xdr:blipFill>
        <a:blip xmlns:r="http://schemas.openxmlformats.org/officeDocument/2006/relationships" r:embed="rId2"/>
        <a:stretch>
          <a:fillRect/>
        </a:stretch>
      </xdr:blipFill>
      <xdr:spPr>
        <a:xfrm>
          <a:off x="12065" y="5720715"/>
          <a:ext cx="6189345" cy="353187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8</xdr:col>
      <xdr:colOff>104775</xdr:colOff>
      <xdr:row>4</xdr:row>
      <xdr:rowOff>324485</xdr:rowOff>
    </xdr:from>
    <xdr:to xmlns:xdr="http://schemas.openxmlformats.org/drawingml/2006/spreadsheetDrawing">
      <xdr:col>9</xdr:col>
      <xdr:colOff>104775</xdr:colOff>
      <xdr:row>4</xdr:row>
      <xdr:rowOff>496570</xdr:rowOff>
    </xdr:to>
    <xdr:sp macro="" textlink="">
      <xdr:nvSpPr>
        <xdr:cNvPr id="2" name="大かっこ 2"/>
        <xdr:cNvSpPr>
          <a:spLocks noChangeArrowheads="1"/>
        </xdr:cNvSpPr>
      </xdr:nvSpPr>
      <xdr:spPr>
        <a:xfrm>
          <a:off x="3171825" y="2282825"/>
          <a:ext cx="523875" cy="172085"/>
        </a:xfrm>
        <a:prstGeom prst="bracketPair">
          <a:avLst>
            <a:gd name="adj" fmla="val 16673"/>
          </a:avLst>
        </a:prstGeom>
        <a:noFill/>
        <a:ln w="317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14</xdr:col>
      <xdr:colOff>95250</xdr:colOff>
      <xdr:row>4</xdr:row>
      <xdr:rowOff>324485</xdr:rowOff>
    </xdr:from>
    <xdr:to xmlns:xdr="http://schemas.openxmlformats.org/drawingml/2006/spreadsheetDrawing">
      <xdr:col>15</xdr:col>
      <xdr:colOff>95250</xdr:colOff>
      <xdr:row>4</xdr:row>
      <xdr:rowOff>496570</xdr:rowOff>
    </xdr:to>
    <xdr:sp macro="" textlink="">
      <xdr:nvSpPr>
        <xdr:cNvPr id="3" name="大かっこ 4"/>
        <xdr:cNvSpPr>
          <a:spLocks noChangeArrowheads="1"/>
        </xdr:cNvSpPr>
      </xdr:nvSpPr>
      <xdr:spPr>
        <a:xfrm>
          <a:off x="4933950" y="2282825"/>
          <a:ext cx="523875" cy="172085"/>
        </a:xfrm>
        <a:prstGeom prst="bracketPair">
          <a:avLst>
            <a:gd name="adj" fmla="val 16673"/>
          </a:avLst>
        </a:prstGeom>
        <a:noFill/>
        <a:ln w="3175">
          <a:solidFill>
            <a:sysClr val="windowText" lastClr="000000"/>
          </a:solidFill>
        </a:ln>
      </xdr:spPr>
      <xdr:txBody>
        <a:bodyPr vertOverflow="overflow" horzOverflow="overflow" upright="1"/>
        <a:lstStyle/>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410210</xdr:colOff>
      <xdr:row>25</xdr:row>
      <xdr:rowOff>76835</xdr:rowOff>
    </xdr:from>
    <xdr:to xmlns:xdr="http://schemas.openxmlformats.org/drawingml/2006/spreadsheetDrawing">
      <xdr:col>6</xdr:col>
      <xdr:colOff>1020445</xdr:colOff>
      <xdr:row>35</xdr:row>
      <xdr:rowOff>10795</xdr:rowOff>
    </xdr:to>
    <xdr:pic macro="">
      <xdr:nvPicPr>
        <xdr:cNvPr id="5" name="図 4"/>
        <xdr:cNvPicPr>
          <a:picLocks noChangeAspect="1"/>
        </xdr:cNvPicPr>
      </xdr:nvPicPr>
      <xdr:blipFill>
        <a:blip xmlns:r="http://schemas.openxmlformats.org/officeDocument/2006/relationships" r:embed="rId1"/>
        <a:stretch>
          <a:fillRect/>
        </a:stretch>
      </xdr:blipFill>
      <xdr:spPr>
        <a:xfrm>
          <a:off x="1810385" y="8214995"/>
          <a:ext cx="3839210" cy="19627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9525</xdr:colOff>
      <xdr:row>1</xdr:row>
      <xdr:rowOff>8890</xdr:rowOff>
    </xdr:from>
    <xdr:to xmlns:xdr="http://schemas.openxmlformats.org/drawingml/2006/spreadsheetDrawing">
      <xdr:col>13</xdr:col>
      <xdr:colOff>85725</xdr:colOff>
      <xdr:row>4</xdr:row>
      <xdr:rowOff>259080</xdr:rowOff>
    </xdr:to>
    <xdr:pic macro="">
      <xdr:nvPicPr>
        <xdr:cNvPr id="8461" name="Picture 1" descr="射水市概要資料01"/>
        <xdr:cNvPicPr>
          <a:picLocks noChangeAspect="1"/>
        </xdr:cNvPicPr>
      </xdr:nvPicPr>
      <xdr:blipFill>
        <a:blip xmlns:r="http://schemas.openxmlformats.org/officeDocument/2006/relationships" r:embed="rId1"/>
        <a:stretch>
          <a:fillRect/>
        </a:stretch>
      </xdr:blipFill>
      <xdr:spPr>
        <a:xfrm>
          <a:off x="4276725" y="389890"/>
          <a:ext cx="2695575" cy="2040890"/>
        </a:xfrm>
        <a:prstGeom prst="rect">
          <a:avLst/>
        </a:prstGeom>
        <a:noFill/>
        <a:ln>
          <a:miter/>
        </a:ln>
      </xdr:spPr>
    </xdr:pic>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1</xdr:col>
      <xdr:colOff>657860</xdr:colOff>
      <xdr:row>0</xdr:row>
      <xdr:rowOff>697230</xdr:rowOff>
    </xdr:from>
    <xdr:to xmlns:xdr="http://schemas.openxmlformats.org/drawingml/2006/spreadsheetDrawing">
      <xdr:col>1</xdr:col>
      <xdr:colOff>3021330</xdr:colOff>
      <xdr:row>0</xdr:row>
      <xdr:rowOff>3705225</xdr:rowOff>
    </xdr:to>
    <xdr:pic macro="">
      <xdr:nvPicPr>
        <xdr:cNvPr id="2" name="Picture 1" descr="正しい色元気"/>
        <xdr:cNvPicPr>
          <a:picLocks noChangeAspect="1"/>
        </xdr:cNvPicPr>
      </xdr:nvPicPr>
      <xdr:blipFill>
        <a:blip xmlns:r="http://schemas.openxmlformats.org/officeDocument/2006/relationships" r:embed="rId1"/>
        <a:stretch>
          <a:fillRect/>
        </a:stretch>
      </xdr:blipFill>
      <xdr:spPr>
        <a:xfrm>
          <a:off x="2343785" y="697230"/>
          <a:ext cx="2363470" cy="3007995"/>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57150</xdr:colOff>
      <xdr:row>1</xdr:row>
      <xdr:rowOff>191135</xdr:rowOff>
    </xdr:from>
    <xdr:to xmlns:xdr="http://schemas.openxmlformats.org/drawingml/2006/spreadsheetDrawing">
      <xdr:col>8</xdr:col>
      <xdr:colOff>725170</xdr:colOff>
      <xdr:row>2</xdr:row>
      <xdr:rowOff>986155</xdr:rowOff>
    </xdr:to>
    <xdr:pic macro="">
      <xdr:nvPicPr>
        <xdr:cNvPr id="9451" name="図 2" descr="Z:\99999999共通$\0501市長政策室\00政策推進課\☆市章\市章(マーク)\市.jpg"/>
        <xdr:cNvPicPr>
          <a:picLocks noChangeAspect="1"/>
        </xdr:cNvPicPr>
      </xdr:nvPicPr>
      <xdr:blipFill>
        <a:blip xmlns:r="http://schemas.openxmlformats.org/officeDocument/2006/relationships" r:embed="rId1"/>
        <a:stretch>
          <a:fillRect/>
        </a:stretch>
      </xdr:blipFill>
      <xdr:spPr>
        <a:xfrm>
          <a:off x="4924425" y="572135"/>
          <a:ext cx="1363345" cy="1176020"/>
        </a:xfrm>
        <a:prstGeom prst="rect">
          <a:avLst/>
        </a:prstGeom>
        <a:noFill/>
        <a:ln>
          <a:miter/>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323850</xdr:colOff>
      <xdr:row>7</xdr:row>
      <xdr:rowOff>0</xdr:rowOff>
    </xdr:from>
    <xdr:to xmlns:xdr="http://schemas.openxmlformats.org/drawingml/2006/spreadsheetDrawing">
      <xdr:col>8</xdr:col>
      <xdr:colOff>1001395</xdr:colOff>
      <xdr:row>41</xdr:row>
      <xdr:rowOff>76835</xdr:rowOff>
    </xdr:to>
    <xdr:pic macro="">
      <xdr:nvPicPr>
        <xdr:cNvPr id="14470" name="図 4" descr="Z:\05060010課税課$\000課税課共通\★税務概要\射水市図面（広報用）.jpg"/>
        <xdr:cNvPicPr>
          <a:picLocks noChangeAspect="1"/>
        </xdr:cNvPicPr>
      </xdr:nvPicPr>
      <xdr:blipFill>
        <a:blip xmlns:r="http://schemas.openxmlformats.org/officeDocument/2006/relationships" r:embed="rId1"/>
        <a:stretch>
          <a:fillRect/>
        </a:stretch>
      </xdr:blipFill>
      <xdr:spPr>
        <a:xfrm>
          <a:off x="323850" y="4152900"/>
          <a:ext cx="5868670" cy="5906135"/>
        </a:xfrm>
        <a:prstGeom prst="rect">
          <a:avLst/>
        </a:prstGeom>
        <a:noFill/>
        <a:ln>
          <a:miter/>
        </a:ln>
      </xdr:spPr>
    </xdr:pic>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742950</xdr:colOff>
      <xdr:row>22</xdr:row>
      <xdr:rowOff>95250</xdr:rowOff>
    </xdr:from>
    <xdr:to xmlns:xdr="http://schemas.openxmlformats.org/drawingml/2006/spreadsheetDrawing">
      <xdr:col>6</xdr:col>
      <xdr:colOff>1018540</xdr:colOff>
      <xdr:row>24</xdr:row>
      <xdr:rowOff>123825</xdr:rowOff>
    </xdr:to>
    <xdr:sp macro="" textlink="">
      <xdr:nvSpPr>
        <xdr:cNvPr id="3" name="Rectangle 2"/>
        <xdr:cNvSpPr>
          <a:spLocks noChangeArrowheads="1"/>
        </xdr:cNvSpPr>
      </xdr:nvSpPr>
      <xdr:spPr>
        <a:xfrm>
          <a:off x="2352675" y="5886450"/>
          <a:ext cx="2266315" cy="285750"/>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ysClr val="windowText" lastClr="000000"/>
              </a:solidFill>
              <a:latin typeface="ＭＳ Ｐゴシック"/>
              <a:ea typeface="ＭＳ Ｐゴシック"/>
            </a:rPr>
            <a:t>令和５年</a:t>
          </a:r>
          <a:r>
            <a:rPr lang="ja-JP" altLang="en-US" sz="1400" b="0" i="0" u="none" strike="noStrike" baseline="0">
              <a:solidFill>
                <a:srgbClr val="000000"/>
              </a:solidFill>
              <a:latin typeface="ＭＳ Ｐゴシック"/>
              <a:ea typeface="ＭＳ Ｐゴシック"/>
            </a:rPr>
            <a:t>度　歳入構成図</a:t>
          </a:r>
        </a:p>
      </xdr:txBody>
    </xdr:sp>
    <xdr:clientData/>
  </xdr:twoCellAnchor>
  <xdr:twoCellAnchor editAs="oneCell">
    <xdr:from xmlns:xdr="http://schemas.openxmlformats.org/drawingml/2006/spreadsheetDrawing">
      <xdr:col>0</xdr:col>
      <xdr:colOff>73660</xdr:colOff>
      <xdr:row>24</xdr:row>
      <xdr:rowOff>172085</xdr:rowOff>
    </xdr:from>
    <xdr:to xmlns:xdr="http://schemas.openxmlformats.org/drawingml/2006/spreadsheetDrawing">
      <xdr:col>10</xdr:col>
      <xdr:colOff>7620</xdr:colOff>
      <xdr:row>41</xdr:row>
      <xdr:rowOff>266700</xdr:rowOff>
    </xdr:to>
    <xdr:pic macro="">
      <xdr:nvPicPr>
        <xdr:cNvPr id="6" name="図 5"/>
        <xdr:cNvPicPr>
          <a:picLocks noChangeAspect="1"/>
        </xdr:cNvPicPr>
      </xdr:nvPicPr>
      <xdr:blipFill>
        <a:blip xmlns:r="http://schemas.openxmlformats.org/officeDocument/2006/relationships" r:embed="rId1"/>
        <a:stretch>
          <a:fillRect/>
        </a:stretch>
      </xdr:blipFill>
      <xdr:spPr>
        <a:xfrm>
          <a:off x="73660" y="6220460"/>
          <a:ext cx="6896735" cy="3333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895350</xdr:colOff>
      <xdr:row>32</xdr:row>
      <xdr:rowOff>38100</xdr:rowOff>
    </xdr:from>
    <xdr:to xmlns:xdr="http://schemas.openxmlformats.org/drawingml/2006/spreadsheetDrawing">
      <xdr:col>2</xdr:col>
      <xdr:colOff>1591310</xdr:colOff>
      <xdr:row>33</xdr:row>
      <xdr:rowOff>161925</xdr:rowOff>
    </xdr:to>
    <xdr:sp macro="" textlink="">
      <xdr:nvSpPr>
        <xdr:cNvPr id="2" name="Rectangle 2"/>
        <xdr:cNvSpPr>
          <a:spLocks noChangeArrowheads="1"/>
        </xdr:cNvSpPr>
      </xdr:nvSpPr>
      <xdr:spPr>
        <a:xfrm>
          <a:off x="2314575" y="6446520"/>
          <a:ext cx="2343785" cy="276225"/>
        </a:xfrm>
        <a:prstGeom prst="rect">
          <a:avLst/>
        </a:prstGeom>
        <a:solidFill>
          <a:srgbClr xmlns:mc="http://schemas.openxmlformats.org/markup-compatibility/2006" xmlns:a14="http://schemas.microsoft.com/office/drawing/2010/main" val="FFFFFF" a14:legacySpreadsheetColorIndex="65" mc:Ignorable="a14"/>
        </a:solidFill>
        <a:ln w="9525">
          <a:solidFill>
            <a:schemeClr val="tx1"/>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令和５年度　歳出構成図</a:t>
          </a:r>
        </a:p>
      </xdr:txBody>
    </xdr:sp>
    <xdr:clientData/>
  </xdr:twoCellAnchor>
  <xdr:twoCellAnchor editAs="oneCell">
    <xdr:from xmlns:xdr="http://schemas.openxmlformats.org/drawingml/2006/spreadsheetDrawing">
      <xdr:col>0</xdr:col>
      <xdr:colOff>0</xdr:colOff>
      <xdr:row>34</xdr:row>
      <xdr:rowOff>57785</xdr:rowOff>
    </xdr:from>
    <xdr:to xmlns:xdr="http://schemas.openxmlformats.org/drawingml/2006/spreadsheetDrawing">
      <xdr:col>5</xdr:col>
      <xdr:colOff>654050</xdr:colOff>
      <xdr:row>51</xdr:row>
      <xdr:rowOff>2540</xdr:rowOff>
    </xdr:to>
    <xdr:pic macro="">
      <xdr:nvPicPr>
        <xdr:cNvPr id="4" name="図 3"/>
        <xdr:cNvPicPr>
          <a:picLocks noChangeAspect="1"/>
        </xdr:cNvPicPr>
      </xdr:nvPicPr>
      <xdr:blipFill>
        <a:blip xmlns:r="http://schemas.openxmlformats.org/officeDocument/2006/relationships" r:embed="rId1"/>
        <a:stretch>
          <a:fillRect/>
        </a:stretch>
      </xdr:blipFill>
      <xdr:spPr>
        <a:xfrm>
          <a:off x="0" y="6790055"/>
          <a:ext cx="7073900" cy="276415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29</xdr:row>
      <xdr:rowOff>161925</xdr:rowOff>
    </xdr:from>
    <xdr:to xmlns:xdr="http://schemas.openxmlformats.org/drawingml/2006/spreadsheetDrawing">
      <xdr:col>8</xdr:col>
      <xdr:colOff>123825</xdr:colOff>
      <xdr:row>30</xdr:row>
      <xdr:rowOff>237490</xdr:rowOff>
    </xdr:to>
    <xdr:sp macro="" textlink="">
      <xdr:nvSpPr>
        <xdr:cNvPr id="2" name="Rectangle 2"/>
        <xdr:cNvSpPr>
          <a:spLocks noChangeArrowheads="1"/>
        </xdr:cNvSpPr>
      </xdr:nvSpPr>
      <xdr:spPr>
        <a:xfrm>
          <a:off x="1847850" y="7019925"/>
          <a:ext cx="3133725" cy="28511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36576" bIns="0" anchor="t" upright="1"/>
        <a:lstStyle/>
        <a:p>
          <a:pPr algn="ctr" rtl="0">
            <a:defRPr sz="1000"/>
          </a:pPr>
          <a:r>
            <a:rPr lang="ja-JP" altLang="en-US" sz="1400" b="0" i="0" u="none" strike="noStrike" baseline="0">
              <a:solidFill>
                <a:srgbClr val="000000"/>
              </a:solidFill>
              <a:latin typeface="ＭＳ Ｐゴシック"/>
              <a:ea typeface="ＭＳ Ｐゴシック"/>
            </a:rPr>
            <a:t>令和５年度　市税の予算構成図</a:t>
          </a:r>
        </a:p>
      </xdr:txBody>
    </xdr:sp>
    <xdr:clientData/>
  </xdr:twoCellAnchor>
  <xdr:twoCellAnchor editAs="oneCell">
    <xdr:from xmlns:xdr="http://schemas.openxmlformats.org/drawingml/2006/spreadsheetDrawing">
      <xdr:col>0</xdr:col>
      <xdr:colOff>47625</xdr:colOff>
      <xdr:row>30</xdr:row>
      <xdr:rowOff>274955</xdr:rowOff>
    </xdr:from>
    <xdr:to xmlns:xdr="http://schemas.openxmlformats.org/drawingml/2006/spreadsheetDrawing">
      <xdr:col>10</xdr:col>
      <xdr:colOff>295275</xdr:colOff>
      <xdr:row>40</xdr:row>
      <xdr:rowOff>18415</xdr:rowOff>
    </xdr:to>
    <xdr:pic macro="">
      <xdr:nvPicPr>
        <xdr:cNvPr id="4" name="図 3"/>
        <xdr:cNvPicPr>
          <a:picLocks noChangeAspect="1"/>
        </xdr:cNvPicPr>
      </xdr:nvPicPr>
      <xdr:blipFill>
        <a:blip xmlns:r="http://schemas.openxmlformats.org/officeDocument/2006/relationships" r:embed="rId1"/>
        <a:stretch>
          <a:fillRect/>
        </a:stretch>
      </xdr:blipFill>
      <xdr:spPr>
        <a:xfrm>
          <a:off x="47625" y="7342505"/>
          <a:ext cx="6610350" cy="240093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xdr:col>
      <xdr:colOff>628650</xdr:colOff>
      <xdr:row>19</xdr:row>
      <xdr:rowOff>66675</xdr:rowOff>
    </xdr:from>
    <xdr:to xmlns:xdr="http://schemas.openxmlformats.org/drawingml/2006/spreadsheetDrawing">
      <xdr:col>10</xdr:col>
      <xdr:colOff>295275</xdr:colOff>
      <xdr:row>20</xdr:row>
      <xdr:rowOff>172085</xdr:rowOff>
    </xdr:to>
    <xdr:sp macro="" textlink="">
      <xdr:nvSpPr>
        <xdr:cNvPr id="2" name="Rectangle 2"/>
        <xdr:cNvSpPr>
          <a:spLocks noChangeArrowheads="1"/>
        </xdr:cNvSpPr>
      </xdr:nvSpPr>
      <xdr:spPr>
        <a:xfrm>
          <a:off x="2028825" y="7134225"/>
          <a:ext cx="3609975" cy="26733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令和５年度　個人市民税の徴収区分構成図</a:t>
          </a:r>
        </a:p>
      </xdr:txBody>
    </xdr:sp>
    <xdr:clientData/>
  </xdr:twoCellAnchor>
  <xdr:twoCellAnchor editAs="oneCell">
    <xdr:from xmlns:xdr="http://schemas.openxmlformats.org/drawingml/2006/spreadsheetDrawing">
      <xdr:col>4</xdr:col>
      <xdr:colOff>119380</xdr:colOff>
      <xdr:row>20</xdr:row>
      <xdr:rowOff>179070</xdr:rowOff>
    </xdr:from>
    <xdr:to xmlns:xdr="http://schemas.openxmlformats.org/drawingml/2006/spreadsheetDrawing">
      <xdr:col>10</xdr:col>
      <xdr:colOff>532765</xdr:colOff>
      <xdr:row>27</xdr:row>
      <xdr:rowOff>76835</xdr:rowOff>
    </xdr:to>
    <xdr:pic macro="">
      <xdr:nvPicPr>
        <xdr:cNvPr id="5" name="図 4"/>
        <xdr:cNvPicPr>
          <a:picLocks noChangeAspect="1"/>
        </xdr:cNvPicPr>
      </xdr:nvPicPr>
      <xdr:blipFill>
        <a:blip xmlns:r="http://schemas.openxmlformats.org/officeDocument/2006/relationships" r:embed="rId1"/>
        <a:stretch>
          <a:fillRect/>
        </a:stretch>
      </xdr:blipFill>
      <xdr:spPr>
        <a:xfrm>
          <a:off x="1519555" y="7408545"/>
          <a:ext cx="4356735" cy="220281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1162685</xdr:colOff>
      <xdr:row>16</xdr:row>
      <xdr:rowOff>143510</xdr:rowOff>
    </xdr:from>
    <xdr:to xmlns:xdr="http://schemas.openxmlformats.org/drawingml/2006/spreadsheetDrawing">
      <xdr:col>5</xdr:col>
      <xdr:colOff>657860</xdr:colOff>
      <xdr:row>18</xdr:row>
      <xdr:rowOff>191135</xdr:rowOff>
    </xdr:to>
    <xdr:sp macro="" textlink="">
      <xdr:nvSpPr>
        <xdr:cNvPr id="3" name="Rectangle 3"/>
        <xdr:cNvSpPr>
          <a:spLocks noChangeArrowheads="1"/>
        </xdr:cNvSpPr>
      </xdr:nvSpPr>
      <xdr:spPr>
        <a:xfrm>
          <a:off x="1162685" y="6010910"/>
          <a:ext cx="4419600" cy="390525"/>
        </a:xfrm>
        <a:prstGeom prst="rect">
          <a:avLst/>
        </a:prstGeom>
        <a:noFill/>
        <a:ln>
          <a:miter/>
        </a:ln>
      </xdr:spPr>
      <xdr:txBody>
        <a:bodyPr vertOverflow="clip" horzOverflow="overflow" wrap="square" lIns="36576" tIns="18288" rIns="36576" bIns="0" anchor="t" upright="1"/>
        <a:lstStyle/>
        <a:p>
          <a:pPr algn="ctr">
            <a:lnSpc>
              <a:spcPts val="1725"/>
            </a:lnSpc>
          </a:pPr>
          <a:r>
            <a:rPr lang="ja-JP" altLang="en-US" sz="14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令和５年度　課税標準額別の納税義務者構成図</a:t>
          </a:r>
        </a:p>
      </xdr:txBody>
    </xdr:sp>
    <xdr:clientData/>
  </xdr:twoCellAnchor>
  <xdr:twoCellAnchor editAs="oneCell">
    <xdr:from xmlns:xdr="http://schemas.openxmlformats.org/drawingml/2006/spreadsheetDrawing">
      <xdr:col>0</xdr:col>
      <xdr:colOff>725805</xdr:colOff>
      <xdr:row>18</xdr:row>
      <xdr:rowOff>84455</xdr:rowOff>
    </xdr:from>
    <xdr:to xmlns:xdr="http://schemas.openxmlformats.org/drawingml/2006/spreadsheetDrawing">
      <xdr:col>6</xdr:col>
      <xdr:colOff>79375</xdr:colOff>
      <xdr:row>33</xdr:row>
      <xdr:rowOff>135890</xdr:rowOff>
    </xdr:to>
    <xdr:pic macro="">
      <xdr:nvPicPr>
        <xdr:cNvPr id="5" name="図 4"/>
        <xdr:cNvPicPr>
          <a:picLocks noChangeAspect="1"/>
        </xdr:cNvPicPr>
      </xdr:nvPicPr>
      <xdr:blipFill>
        <a:blip xmlns:r="http://schemas.openxmlformats.org/officeDocument/2006/relationships" r:embed="rId1"/>
        <a:stretch>
          <a:fillRect/>
        </a:stretch>
      </xdr:blipFill>
      <xdr:spPr>
        <a:xfrm>
          <a:off x="725805" y="6294755"/>
          <a:ext cx="5163820" cy="274701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1.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3.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4.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6.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17.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18.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 Id="rId2" Type="http://schemas.openxmlformats.org/officeDocument/2006/relationships/drawing" Target="../drawings/drawing19.xml"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 Id="rId2" Type="http://schemas.openxmlformats.org/officeDocument/2006/relationships/drawing" Target="../drawings/drawing2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
  <sheetViews>
    <sheetView showGridLines="0" tabSelected="1" view="pageBreakPreview" zoomScale="70" zoomScaleNormal="75" zoomScaleSheetLayoutView="70" workbookViewId="0">
      <selection activeCell="Q3" sqref="Q3"/>
    </sheetView>
  </sheetViews>
  <sheetFormatPr defaultRowHeight="87" customHeight="1"/>
  <cols>
    <col min="1" max="1" width="10.125" customWidth="1"/>
    <col min="2" max="8" width="10.625" customWidth="1"/>
    <col min="9" max="9" width="9.625" customWidth="1"/>
  </cols>
  <sheetData>
    <row r="1" spans="1:9" ht="3" customHeight="1">
      <c r="A1" s="1"/>
    </row>
    <row r="2" spans="1:9" ht="118.5" customHeight="1">
      <c r="A2" s="2" t="s">
        <v>6</v>
      </c>
      <c r="B2" s="2"/>
      <c r="C2" s="2"/>
      <c r="D2" s="2"/>
      <c r="E2" s="2"/>
      <c r="F2" s="2"/>
      <c r="G2" s="2"/>
      <c r="H2" s="2"/>
      <c r="I2" s="2"/>
    </row>
    <row r="3" spans="1:9" ht="120" customHeight="1">
      <c r="A3" s="3" t="s">
        <v>20</v>
      </c>
      <c r="B3" s="3"/>
      <c r="C3" s="3"/>
      <c r="D3" s="3"/>
      <c r="E3" s="3"/>
      <c r="F3" s="3"/>
      <c r="G3" s="3"/>
      <c r="H3" s="3"/>
      <c r="I3" s="3"/>
    </row>
    <row r="4" spans="1:9" ht="225" customHeight="1">
      <c r="A4" s="4"/>
      <c r="B4" s="4"/>
      <c r="C4" s="4"/>
      <c r="D4" s="4"/>
      <c r="E4" s="4"/>
      <c r="F4" s="4"/>
      <c r="G4" s="4"/>
      <c r="H4" s="4"/>
      <c r="I4" s="4"/>
    </row>
    <row r="5" spans="1:9" ht="120" customHeight="1">
      <c r="A5" s="5" t="s">
        <v>25</v>
      </c>
      <c r="B5" s="5"/>
      <c r="C5" s="5"/>
      <c r="D5" s="5"/>
      <c r="E5" s="5"/>
      <c r="F5" s="5"/>
      <c r="G5" s="5"/>
      <c r="H5" s="5"/>
      <c r="I5" s="5"/>
    </row>
    <row r="7" spans="1:9" ht="3.75" customHeight="1">
      <c r="A7" s="1"/>
    </row>
  </sheetData>
  <mergeCells count="4">
    <mergeCell ref="A2:I2"/>
    <mergeCell ref="A3:I3"/>
    <mergeCell ref="A4:I4"/>
    <mergeCell ref="A5:I5"/>
  </mergeCells>
  <phoneticPr fontId="19"/>
  <printOptions horizontalCentered="1" verticalCentered="1"/>
  <pageMargins left="0.19685039370078741" right="0.19685039370078741" top="0.78740157480314965" bottom="0.78740157480314965" header="0.51181102362204722" footer="0.51181102362204722"/>
  <pageSetup paperSize="9" fitToWidth="1" fitToHeight="1" orientation="portrait" usePrinterDefaults="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D52"/>
  <sheetViews>
    <sheetView showGridLines="0" view="pageBreakPreview" topLeftCell="A10" zoomScale="85" zoomScaleSheetLayoutView="85" workbookViewId="0">
      <selection activeCell="Q3" sqref="Q3"/>
    </sheetView>
  </sheetViews>
  <sheetFormatPr defaultRowHeight="13.5"/>
  <cols>
    <col min="1" max="1" width="18.625" customWidth="1"/>
    <col min="2" max="3" width="21.625" customWidth="1"/>
    <col min="4" max="4" width="13.375" customWidth="1"/>
  </cols>
  <sheetData>
    <row r="1" spans="2:4" ht="54" customHeight="1">
      <c r="B1" s="230"/>
    </row>
    <row r="2" spans="2:4" ht="18" customHeight="1">
      <c r="B2" s="231" t="s">
        <v>307</v>
      </c>
    </row>
    <row r="3" spans="2:4">
      <c r="B3" s="232" t="s">
        <v>197</v>
      </c>
      <c r="C3" s="239" t="s">
        <v>15</v>
      </c>
      <c r="D3" s="247" t="s">
        <v>283</v>
      </c>
    </row>
    <row r="4" spans="2:4">
      <c r="B4" s="233"/>
      <c r="C4" s="240"/>
      <c r="D4" s="248"/>
    </row>
    <row r="5" spans="2:4" ht="14.1" customHeight="1">
      <c r="B5" s="234" t="s">
        <v>312</v>
      </c>
      <c r="C5" s="241">
        <v>283847</v>
      </c>
      <c r="D5" s="249">
        <v>7.3995568300312823e-003</v>
      </c>
    </row>
    <row r="6" spans="2:4" ht="14.1" customHeight="1">
      <c r="B6" s="235"/>
      <c r="C6" s="242"/>
      <c r="D6" s="250"/>
    </row>
    <row r="7" spans="2:4" ht="14.1" customHeight="1">
      <c r="B7" s="233" t="s">
        <v>190</v>
      </c>
      <c r="C7" s="243">
        <v>4771571</v>
      </c>
      <c r="D7" s="249">
        <v>0.12438923357664233</v>
      </c>
    </row>
    <row r="8" spans="2:4" ht="14.1" customHeight="1">
      <c r="B8" s="233"/>
      <c r="C8" s="243"/>
      <c r="D8" s="250"/>
    </row>
    <row r="9" spans="2:4" ht="14.1" customHeight="1">
      <c r="B9" s="233" t="s">
        <v>313</v>
      </c>
      <c r="C9" s="243">
        <v>13515946</v>
      </c>
      <c r="D9" s="249">
        <v>0.35234478623566212</v>
      </c>
    </row>
    <row r="10" spans="2:4" ht="14.1" customHeight="1">
      <c r="B10" s="233"/>
      <c r="C10" s="243"/>
      <c r="D10" s="250"/>
    </row>
    <row r="11" spans="2:4" ht="14.1" customHeight="1">
      <c r="B11" s="233" t="s">
        <v>316</v>
      </c>
      <c r="C11" s="243">
        <v>3357233</v>
      </c>
      <c r="D11" s="249">
        <v>8.7519108446298233e-002</v>
      </c>
    </row>
    <row r="12" spans="2:4" ht="14.1" customHeight="1">
      <c r="B12" s="233"/>
      <c r="C12" s="243"/>
      <c r="D12" s="250"/>
    </row>
    <row r="13" spans="2:4" ht="14.1" customHeight="1">
      <c r="B13" s="233" t="s">
        <v>317</v>
      </c>
      <c r="C13" s="243">
        <v>71676</v>
      </c>
      <c r="D13" s="249">
        <v>1.8685088633993744e-003</v>
      </c>
    </row>
    <row r="14" spans="2:4" ht="14.1" customHeight="1">
      <c r="B14" s="233"/>
      <c r="C14" s="243"/>
      <c r="D14" s="250"/>
    </row>
    <row r="15" spans="2:4" ht="14.1" customHeight="1">
      <c r="B15" s="233" t="s">
        <v>318</v>
      </c>
      <c r="C15" s="243">
        <v>956534</v>
      </c>
      <c r="D15" s="249">
        <v>2.4935714285714287e-002</v>
      </c>
    </row>
    <row r="16" spans="2:4" ht="14.1" customHeight="1">
      <c r="B16" s="233"/>
      <c r="C16" s="243"/>
      <c r="D16" s="250"/>
    </row>
    <row r="17" spans="2:4" ht="14.1" customHeight="1">
      <c r="B17" s="233" t="s">
        <v>319</v>
      </c>
      <c r="C17" s="243">
        <v>1298267</v>
      </c>
      <c r="D17" s="249">
        <v>3.3844290928050053e-002</v>
      </c>
    </row>
    <row r="18" spans="2:4" ht="14.1" customHeight="1">
      <c r="B18" s="233"/>
      <c r="C18" s="243"/>
      <c r="D18" s="250"/>
    </row>
    <row r="19" spans="2:4" ht="14.1" customHeight="1">
      <c r="B19" s="233" t="s">
        <v>322</v>
      </c>
      <c r="C19" s="243">
        <v>4657738</v>
      </c>
      <c r="D19" s="249">
        <v>0.12142174139728884</v>
      </c>
    </row>
    <row r="20" spans="2:4" ht="14.1" customHeight="1">
      <c r="B20" s="233"/>
      <c r="C20" s="243"/>
      <c r="D20" s="250"/>
    </row>
    <row r="21" spans="2:4" ht="14.1" customHeight="1">
      <c r="B21" s="233" t="s">
        <v>325</v>
      </c>
      <c r="C21" s="243">
        <v>1192804</v>
      </c>
      <c r="D21" s="249">
        <v>3.1094994786235661e-002</v>
      </c>
    </row>
    <row r="22" spans="2:4" ht="14.1" customHeight="1">
      <c r="B22" s="233"/>
      <c r="C22" s="243"/>
      <c r="D22" s="250"/>
    </row>
    <row r="23" spans="2:4" ht="14.1" customHeight="1">
      <c r="B23" s="234" t="s">
        <v>326</v>
      </c>
      <c r="C23" s="241">
        <v>2951380</v>
      </c>
      <c r="D23" s="249">
        <v>7.6938998957247137e-002</v>
      </c>
    </row>
    <row r="24" spans="2:4" ht="14.1" customHeight="1">
      <c r="B24" s="235"/>
      <c r="C24" s="242"/>
      <c r="D24" s="250"/>
    </row>
    <row r="25" spans="2:4" ht="14.1" customHeight="1">
      <c r="B25" s="234" t="s">
        <v>182</v>
      </c>
      <c r="C25" s="241">
        <v>2</v>
      </c>
      <c r="D25" s="249">
        <v>5.2137643378519293e-008</v>
      </c>
    </row>
    <row r="26" spans="2:4" ht="14.1" customHeight="1">
      <c r="B26" s="235"/>
      <c r="C26" s="242"/>
      <c r="D26" s="250"/>
    </row>
    <row r="27" spans="2:4" ht="14.1" customHeight="1">
      <c r="B27" s="234" t="s">
        <v>331</v>
      </c>
      <c r="C27" s="241">
        <v>5203002</v>
      </c>
      <c r="D27" s="249">
        <v>0.13563613138686131</v>
      </c>
    </row>
    <row r="28" spans="2:4" ht="14.1" customHeight="1">
      <c r="B28" s="235"/>
      <c r="C28" s="242"/>
      <c r="D28" s="250"/>
    </row>
    <row r="29" spans="2:4" ht="14.1" customHeight="1">
      <c r="B29" s="234" t="s">
        <v>332</v>
      </c>
      <c r="C29" s="241">
        <v>100000</v>
      </c>
      <c r="D29" s="249">
        <v>2.6068821689259644e-003</v>
      </c>
    </row>
    <row r="30" spans="2:4" ht="14.1" customHeight="1">
      <c r="B30" s="236"/>
      <c r="C30" s="244"/>
      <c r="D30" s="251"/>
    </row>
    <row r="31" spans="2:4" ht="30" customHeight="1">
      <c r="B31" s="237" t="s">
        <v>139</v>
      </c>
      <c r="C31" s="245">
        <v>38360000</v>
      </c>
      <c r="D31" s="252">
        <v>1</v>
      </c>
    </row>
    <row r="32" spans="2:4" ht="9" customHeight="1">
      <c r="B32" s="238"/>
      <c r="C32" s="246"/>
      <c r="D32" s="253"/>
    </row>
    <row r="33" ht="12" customHeight="1"/>
    <row r="51" spans="1:1" ht="6" customHeight="1"/>
    <row r="52" spans="1:1" ht="18" customHeight="1">
      <c r="A52" s="229" t="s">
        <v>60</v>
      </c>
    </row>
  </sheetData>
  <mergeCells count="42">
    <mergeCell ref="B3:B4"/>
    <mergeCell ref="C3:C4"/>
    <mergeCell ref="D3:D4"/>
    <mergeCell ref="B5:B6"/>
    <mergeCell ref="C5:C6"/>
    <mergeCell ref="D5:D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 ref="B27:B28"/>
    <mergeCell ref="C27:C28"/>
    <mergeCell ref="D27:D28"/>
    <mergeCell ref="B29:B30"/>
    <mergeCell ref="C29:C30"/>
    <mergeCell ref="D29:D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８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41"/>
  <sheetViews>
    <sheetView showGridLines="0" view="pageBreakPreview" topLeftCell="A13" zoomScaleNormal="75" zoomScaleSheetLayoutView="100" workbookViewId="0">
      <selection activeCell="Q3" sqref="Q3"/>
    </sheetView>
  </sheetViews>
  <sheetFormatPr defaultRowHeight="13.5"/>
  <cols>
    <col min="1" max="1" width="2.75" customWidth="1"/>
    <col min="2" max="2" width="2.25" customWidth="1"/>
    <col min="3" max="3" width="12.125" customWidth="1"/>
    <col min="4" max="4" width="7.125" customWidth="1"/>
    <col min="5" max="5" width="11.625" customWidth="1"/>
    <col min="6" max="6" width="8.125" customWidth="1"/>
    <col min="7" max="7" width="11.625" customWidth="1"/>
    <col min="8" max="8" width="8.125" customWidth="1"/>
    <col min="9" max="9" width="11.625" customWidth="1"/>
    <col min="10" max="10" width="8.125" customWidth="1"/>
    <col min="11" max="11" width="7.125" style="170" customWidth="1"/>
    <col min="12" max="12" width="5.875" customWidth="1"/>
  </cols>
  <sheetData>
    <row r="1" spans="1:11" ht="24" customHeight="1">
      <c r="B1" s="78"/>
      <c r="C1" s="78"/>
      <c r="D1" s="78"/>
      <c r="E1" s="294"/>
      <c r="G1" s="294"/>
      <c r="I1" s="294"/>
    </row>
    <row r="2" spans="1:11" ht="30" customHeight="1">
      <c r="A2" s="255" t="s">
        <v>333</v>
      </c>
      <c r="B2" s="78"/>
      <c r="C2" s="78"/>
      <c r="D2" s="78"/>
      <c r="E2" s="294"/>
      <c r="G2" s="294"/>
      <c r="I2" s="294"/>
    </row>
    <row r="3" spans="1:11" ht="21" customHeight="1">
      <c r="A3" s="256" t="s">
        <v>336</v>
      </c>
      <c r="B3" s="265"/>
      <c r="C3" s="265"/>
      <c r="D3" s="286"/>
      <c r="E3" s="295" t="s">
        <v>59</v>
      </c>
      <c r="F3" s="304"/>
      <c r="G3" s="295" t="s">
        <v>222</v>
      </c>
      <c r="H3" s="304"/>
      <c r="I3" s="312" t="s">
        <v>373</v>
      </c>
      <c r="J3" s="313"/>
      <c r="K3" s="317"/>
    </row>
    <row r="4" spans="1:11" s="254" customFormat="1" ht="18" customHeight="1">
      <c r="A4" s="257"/>
      <c r="B4" s="266"/>
      <c r="C4" s="266"/>
      <c r="D4" s="287"/>
      <c r="E4" s="296" t="s">
        <v>365</v>
      </c>
      <c r="F4" s="296" t="s">
        <v>368</v>
      </c>
      <c r="G4" s="296" t="s">
        <v>365</v>
      </c>
      <c r="H4" s="296" t="s">
        <v>368</v>
      </c>
      <c r="I4" s="296" t="s">
        <v>365</v>
      </c>
      <c r="J4" s="296" t="s">
        <v>368</v>
      </c>
      <c r="K4" s="318" t="s">
        <v>375</v>
      </c>
    </row>
    <row r="5" spans="1:11" s="254" customFormat="1" ht="6" customHeight="1">
      <c r="A5" s="258" t="s">
        <v>286</v>
      </c>
      <c r="B5" s="267"/>
      <c r="C5" s="267"/>
      <c r="D5" s="288"/>
      <c r="E5" s="297" t="s">
        <v>366</v>
      </c>
      <c r="F5" s="305" t="s">
        <v>370</v>
      </c>
      <c r="G5" s="297" t="s">
        <v>366</v>
      </c>
      <c r="H5" s="305" t="s">
        <v>370</v>
      </c>
      <c r="I5" s="297" t="s">
        <v>366</v>
      </c>
      <c r="J5" s="305" t="s">
        <v>370</v>
      </c>
      <c r="K5" s="319" t="s">
        <v>370</v>
      </c>
    </row>
    <row r="6" spans="1:11" ht="9" customHeight="1">
      <c r="A6" s="259"/>
      <c r="B6" s="268"/>
      <c r="C6" s="268"/>
      <c r="D6" s="289"/>
      <c r="E6" s="298"/>
      <c r="F6" s="306"/>
      <c r="G6" s="298"/>
      <c r="H6" s="306"/>
      <c r="I6" s="298"/>
      <c r="J6" s="306"/>
      <c r="K6" s="320"/>
    </row>
    <row r="7" spans="1:11" ht="24" customHeight="1">
      <c r="A7" s="259"/>
      <c r="B7" s="268"/>
      <c r="C7" s="268"/>
      <c r="D7" s="289"/>
      <c r="E7" s="299">
        <v>14123101</v>
      </c>
      <c r="F7" s="307">
        <v>94.6</v>
      </c>
      <c r="G7" s="311">
        <v>14705548</v>
      </c>
      <c r="H7" s="307">
        <v>104.1</v>
      </c>
      <c r="I7" s="311">
        <v>15115709</v>
      </c>
      <c r="J7" s="314">
        <v>102.8</v>
      </c>
      <c r="K7" s="321">
        <v>100</v>
      </c>
    </row>
    <row r="8" spans="1:11" ht="24" customHeight="1">
      <c r="A8" s="260"/>
      <c r="B8" s="269" t="s">
        <v>194</v>
      </c>
      <c r="C8" s="277"/>
      <c r="D8" s="290"/>
      <c r="E8" s="300">
        <v>5223000</v>
      </c>
      <c r="F8" s="308">
        <v>93.7</v>
      </c>
      <c r="G8" s="301">
        <v>5629800</v>
      </c>
      <c r="H8" s="308">
        <v>107.8</v>
      </c>
      <c r="I8" s="301">
        <v>5975100</v>
      </c>
      <c r="J8" s="315">
        <v>106.1</v>
      </c>
      <c r="K8" s="322">
        <v>39.5</v>
      </c>
    </row>
    <row r="9" spans="1:11" ht="18" customHeight="1">
      <c r="A9" s="260"/>
      <c r="B9" s="270"/>
      <c r="C9" s="278" t="s">
        <v>206</v>
      </c>
      <c r="D9" s="291" t="s">
        <v>357</v>
      </c>
      <c r="E9" s="301">
        <v>4404000</v>
      </c>
      <c r="F9" s="308">
        <v>96.1</v>
      </c>
      <c r="G9" s="301">
        <v>4657000</v>
      </c>
      <c r="H9" s="308">
        <v>105.7</v>
      </c>
      <c r="I9" s="301">
        <v>4892000</v>
      </c>
      <c r="J9" s="315">
        <v>105</v>
      </c>
      <c r="K9" s="323"/>
    </row>
    <row r="10" spans="1:11" ht="18" customHeight="1">
      <c r="A10" s="260"/>
      <c r="B10" s="270"/>
      <c r="C10" s="271"/>
      <c r="D10" s="291" t="s">
        <v>359</v>
      </c>
      <c r="E10" s="301">
        <v>31000</v>
      </c>
      <c r="F10" s="308">
        <v>103.3</v>
      </c>
      <c r="G10" s="301">
        <v>30000</v>
      </c>
      <c r="H10" s="308">
        <v>96.8</v>
      </c>
      <c r="I10" s="301">
        <v>27000</v>
      </c>
      <c r="J10" s="315">
        <v>90</v>
      </c>
      <c r="K10" s="324"/>
    </row>
    <row r="11" spans="1:11" ht="18" customHeight="1">
      <c r="A11" s="260"/>
      <c r="B11" s="270"/>
      <c r="C11" s="278" t="s">
        <v>297</v>
      </c>
      <c r="D11" s="291" t="s">
        <v>357</v>
      </c>
      <c r="E11" s="301">
        <v>787000</v>
      </c>
      <c r="F11" s="308">
        <v>82</v>
      </c>
      <c r="G11" s="301">
        <v>941000</v>
      </c>
      <c r="H11" s="308">
        <v>119.6</v>
      </c>
      <c r="I11" s="301">
        <v>1055000</v>
      </c>
      <c r="J11" s="315">
        <v>112.1</v>
      </c>
      <c r="K11" s="324"/>
    </row>
    <row r="12" spans="1:11" ht="18" customHeight="1">
      <c r="A12" s="260"/>
      <c r="B12" s="270"/>
      <c r="C12" s="271"/>
      <c r="D12" s="291" t="s">
        <v>359</v>
      </c>
      <c r="E12" s="301">
        <v>1000</v>
      </c>
      <c r="F12" s="308">
        <v>111.1</v>
      </c>
      <c r="G12" s="301">
        <v>1800</v>
      </c>
      <c r="H12" s="308">
        <v>180</v>
      </c>
      <c r="I12" s="301">
        <v>1100</v>
      </c>
      <c r="J12" s="315">
        <v>61.1</v>
      </c>
      <c r="K12" s="324"/>
    </row>
    <row r="13" spans="1:11" ht="18" customHeight="1">
      <c r="A13" s="260"/>
      <c r="B13" s="270"/>
      <c r="C13" s="278" t="s">
        <v>153</v>
      </c>
      <c r="D13" s="291" t="s">
        <v>357</v>
      </c>
      <c r="E13" s="300">
        <v>5191000</v>
      </c>
      <c r="F13" s="308">
        <v>93.6</v>
      </c>
      <c r="G13" s="301">
        <v>5598000</v>
      </c>
      <c r="H13" s="308">
        <v>107.8</v>
      </c>
      <c r="I13" s="301">
        <v>5947000</v>
      </c>
      <c r="J13" s="315">
        <v>106.2</v>
      </c>
      <c r="K13" s="324"/>
    </row>
    <row r="14" spans="1:11" ht="18" customHeight="1">
      <c r="A14" s="260"/>
      <c r="B14" s="271"/>
      <c r="C14" s="271"/>
      <c r="D14" s="291" t="s">
        <v>359</v>
      </c>
      <c r="E14" s="300">
        <v>32000</v>
      </c>
      <c r="F14" s="308">
        <v>103.6</v>
      </c>
      <c r="G14" s="301">
        <v>31800</v>
      </c>
      <c r="H14" s="308">
        <v>99.4</v>
      </c>
      <c r="I14" s="301">
        <v>28100</v>
      </c>
      <c r="J14" s="315">
        <v>88.4</v>
      </c>
      <c r="K14" s="324"/>
    </row>
    <row r="15" spans="1:11" ht="24" customHeight="1">
      <c r="A15" s="261"/>
      <c r="B15" s="269" t="s">
        <v>203</v>
      </c>
      <c r="C15" s="277"/>
      <c r="D15" s="290"/>
      <c r="E15" s="300">
        <v>8060101</v>
      </c>
      <c r="F15" s="308">
        <v>94.5</v>
      </c>
      <c r="G15" s="301">
        <v>8187448</v>
      </c>
      <c r="H15" s="308">
        <v>101.6</v>
      </c>
      <c r="I15" s="301">
        <v>8206631</v>
      </c>
      <c r="J15" s="315">
        <v>100.2</v>
      </c>
      <c r="K15" s="322">
        <v>54.3</v>
      </c>
    </row>
    <row r="16" spans="1:11" ht="18" customHeight="1">
      <c r="A16" s="261"/>
      <c r="B16" s="270"/>
      <c r="C16" s="279" t="s">
        <v>349</v>
      </c>
      <c r="D16" s="291" t="s">
        <v>357</v>
      </c>
      <c r="E16" s="301">
        <v>7974000</v>
      </c>
      <c r="F16" s="308">
        <v>94.5</v>
      </c>
      <c r="G16" s="301">
        <v>8102000</v>
      </c>
      <c r="H16" s="308">
        <v>101.6</v>
      </c>
      <c r="I16" s="301">
        <v>8126000</v>
      </c>
      <c r="J16" s="315">
        <v>100.3</v>
      </c>
      <c r="K16" s="323"/>
    </row>
    <row r="17" spans="1:11" ht="18" customHeight="1">
      <c r="A17" s="261"/>
      <c r="B17" s="270"/>
      <c r="C17" s="280"/>
      <c r="D17" s="291" t="s">
        <v>359</v>
      </c>
      <c r="E17" s="301">
        <v>33000</v>
      </c>
      <c r="F17" s="308">
        <v>97.1</v>
      </c>
      <c r="G17" s="301">
        <v>35800</v>
      </c>
      <c r="H17" s="308">
        <v>108.5</v>
      </c>
      <c r="I17" s="301">
        <v>32000</v>
      </c>
      <c r="J17" s="315">
        <v>89.4</v>
      </c>
      <c r="K17" s="324"/>
    </row>
    <row r="18" spans="1:11" ht="18" customHeight="1">
      <c r="A18" s="261"/>
      <c r="B18" s="270"/>
      <c r="C18" s="281" t="s">
        <v>351</v>
      </c>
      <c r="D18" s="291" t="s">
        <v>357</v>
      </c>
      <c r="E18" s="301">
        <v>53101</v>
      </c>
      <c r="F18" s="308">
        <v>99.6</v>
      </c>
      <c r="G18" s="301">
        <v>49648</v>
      </c>
      <c r="H18" s="308">
        <v>93.5</v>
      </c>
      <c r="I18" s="301">
        <v>48631</v>
      </c>
      <c r="J18" s="315">
        <v>98</v>
      </c>
      <c r="K18" s="324"/>
    </row>
    <row r="19" spans="1:11" ht="18" customHeight="1">
      <c r="A19" s="261"/>
      <c r="B19" s="270"/>
      <c r="C19" s="278" t="s">
        <v>153</v>
      </c>
      <c r="D19" s="291" t="s">
        <v>357</v>
      </c>
      <c r="E19" s="300">
        <v>8027101</v>
      </c>
      <c r="F19" s="308">
        <v>94.5</v>
      </c>
      <c r="G19" s="301">
        <v>8151648</v>
      </c>
      <c r="H19" s="308">
        <v>101.6</v>
      </c>
      <c r="I19" s="301">
        <v>8174631</v>
      </c>
      <c r="J19" s="315">
        <v>100.3</v>
      </c>
      <c r="K19" s="324"/>
    </row>
    <row r="20" spans="1:11" ht="18" customHeight="1">
      <c r="A20" s="261"/>
      <c r="B20" s="271"/>
      <c r="C20" s="271"/>
      <c r="D20" s="291" t="s">
        <v>359</v>
      </c>
      <c r="E20" s="300">
        <v>34000</v>
      </c>
      <c r="F20" s="308">
        <v>100</v>
      </c>
      <c r="G20" s="301">
        <v>35800</v>
      </c>
      <c r="H20" s="308">
        <v>105.3</v>
      </c>
      <c r="I20" s="301">
        <v>32000</v>
      </c>
      <c r="J20" s="315">
        <v>89.4</v>
      </c>
      <c r="K20" s="324"/>
    </row>
    <row r="21" spans="1:11" ht="24" customHeight="1">
      <c r="A21" s="261"/>
      <c r="B21" s="269" t="s">
        <v>344</v>
      </c>
      <c r="C21" s="282"/>
      <c r="D21" s="292"/>
      <c r="E21" s="300">
        <v>299000</v>
      </c>
      <c r="F21" s="308">
        <v>102.2</v>
      </c>
      <c r="G21" s="301">
        <v>320300</v>
      </c>
      <c r="H21" s="308">
        <v>107.1</v>
      </c>
      <c r="I21" s="301">
        <v>334028</v>
      </c>
      <c r="J21" s="315">
        <v>104.3</v>
      </c>
      <c r="K21" s="322">
        <v>2.2000000000000002</v>
      </c>
    </row>
    <row r="22" spans="1:11" ht="18" customHeight="1">
      <c r="A22" s="261"/>
      <c r="B22" s="272" t="s">
        <v>237</v>
      </c>
      <c r="C22" s="279" t="s">
        <v>352</v>
      </c>
      <c r="D22" s="291" t="s">
        <v>357</v>
      </c>
      <c r="E22" s="301">
        <v>287000</v>
      </c>
      <c r="F22" s="308">
        <v>102.1</v>
      </c>
      <c r="G22" s="301">
        <v>301000</v>
      </c>
      <c r="H22" s="308">
        <v>104.9</v>
      </c>
      <c r="I22" s="301">
        <v>310728</v>
      </c>
      <c r="J22" s="315">
        <v>103.2</v>
      </c>
      <c r="K22" s="324"/>
    </row>
    <row r="23" spans="1:11" ht="18" customHeight="1">
      <c r="A23" s="261"/>
      <c r="B23" s="272"/>
      <c r="C23" s="283"/>
      <c r="D23" s="291" t="s">
        <v>359</v>
      </c>
      <c r="E23" s="301">
        <v>2500</v>
      </c>
      <c r="F23" s="308">
        <v>113.6</v>
      </c>
      <c r="G23" s="301">
        <v>2400</v>
      </c>
      <c r="H23" s="308">
        <v>96</v>
      </c>
      <c r="I23" s="301">
        <v>2300</v>
      </c>
      <c r="J23" s="315">
        <v>95.8</v>
      </c>
      <c r="K23" s="324"/>
    </row>
    <row r="24" spans="1:11" ht="18" customHeight="1">
      <c r="A24" s="261"/>
      <c r="B24" s="272" t="s">
        <v>237</v>
      </c>
      <c r="C24" s="284" t="s">
        <v>354</v>
      </c>
      <c r="D24" s="291" t="s">
        <v>357</v>
      </c>
      <c r="E24" s="301">
        <v>9500</v>
      </c>
      <c r="F24" s="308">
        <v>102.2</v>
      </c>
      <c r="G24" s="301">
        <v>16900</v>
      </c>
      <c r="H24" s="308">
        <v>177.9</v>
      </c>
      <c r="I24" s="301">
        <v>21000</v>
      </c>
      <c r="J24" s="315">
        <v>124.3</v>
      </c>
      <c r="K24" s="324"/>
    </row>
    <row r="25" spans="1:11" ht="18" hidden="1" customHeight="1">
      <c r="A25" s="261"/>
      <c r="B25" s="272"/>
      <c r="C25" s="285"/>
      <c r="D25" s="291" t="s">
        <v>359</v>
      </c>
      <c r="E25" s="300"/>
      <c r="F25" s="308" t="e">
        <v>#DIV/0!</v>
      </c>
      <c r="G25" s="301"/>
      <c r="H25" s="308" t="e">
        <v>#DIV/0!</v>
      </c>
      <c r="I25" s="301"/>
      <c r="J25" s="315" t="e">
        <v>#DIV/0!</v>
      </c>
      <c r="K25" s="324"/>
    </row>
    <row r="26" spans="1:11" ht="18" customHeight="1">
      <c r="A26" s="261"/>
      <c r="B26" s="272" t="s">
        <v>237</v>
      </c>
      <c r="C26" s="279" t="s">
        <v>153</v>
      </c>
      <c r="D26" s="291" t="s">
        <v>357</v>
      </c>
      <c r="E26" s="300">
        <v>296500</v>
      </c>
      <c r="F26" s="308">
        <v>102.1</v>
      </c>
      <c r="G26" s="301">
        <v>317900</v>
      </c>
      <c r="H26" s="308">
        <v>107.2</v>
      </c>
      <c r="I26" s="301">
        <v>331728</v>
      </c>
      <c r="J26" s="315">
        <v>104.3</v>
      </c>
      <c r="K26" s="324"/>
    </row>
    <row r="27" spans="1:11" ht="18" customHeight="1">
      <c r="A27" s="261"/>
      <c r="B27" s="273"/>
      <c r="C27" s="283"/>
      <c r="D27" s="291" t="s">
        <v>359</v>
      </c>
      <c r="E27" s="300">
        <v>2500</v>
      </c>
      <c r="F27" s="308">
        <v>113.6</v>
      </c>
      <c r="G27" s="301">
        <v>2400</v>
      </c>
      <c r="H27" s="308">
        <v>96</v>
      </c>
      <c r="I27" s="301">
        <v>2300</v>
      </c>
      <c r="J27" s="315">
        <v>95.8</v>
      </c>
      <c r="K27" s="324"/>
    </row>
    <row r="28" spans="1:11" ht="24" customHeight="1">
      <c r="A28" s="261"/>
      <c r="B28" s="274" t="s">
        <v>347</v>
      </c>
      <c r="C28" s="274"/>
      <c r="D28" s="291" t="s">
        <v>357</v>
      </c>
      <c r="E28" s="301">
        <v>520000</v>
      </c>
      <c r="F28" s="308">
        <v>102.2</v>
      </c>
      <c r="G28" s="301">
        <v>548000</v>
      </c>
      <c r="H28" s="308">
        <v>105.4</v>
      </c>
      <c r="I28" s="301">
        <v>574000</v>
      </c>
      <c r="J28" s="315">
        <v>104.7</v>
      </c>
      <c r="K28" s="322">
        <v>3.8</v>
      </c>
    </row>
    <row r="29" spans="1:11" ht="24" customHeight="1">
      <c r="A29" s="262"/>
      <c r="B29" s="275" t="s">
        <v>348</v>
      </c>
      <c r="C29" s="275"/>
      <c r="D29" s="293" t="s">
        <v>357</v>
      </c>
      <c r="E29" s="302">
        <v>21000</v>
      </c>
      <c r="F29" s="309">
        <v>91.3</v>
      </c>
      <c r="G29" s="302">
        <v>20000</v>
      </c>
      <c r="H29" s="309">
        <v>95.2</v>
      </c>
      <c r="I29" s="302">
        <v>25950</v>
      </c>
      <c r="J29" s="316">
        <v>129.80000000000001</v>
      </c>
      <c r="K29" s="325">
        <v>0.2</v>
      </c>
    </row>
    <row r="30" spans="1:11" ht="16.5" customHeight="1">
      <c r="A30" s="263" t="s">
        <v>337</v>
      </c>
    </row>
    <row r="31" spans="1:11" s="170" customFormat="1" ht="30" customHeight="1">
      <c r="A31" s="264"/>
      <c r="B31" s="276"/>
      <c r="C31" s="276"/>
      <c r="D31" s="264"/>
      <c r="E31" s="303"/>
      <c r="F31" s="310"/>
      <c r="G31" s="303"/>
      <c r="H31" s="310"/>
      <c r="I31" s="303"/>
      <c r="J31" s="310"/>
      <c r="K31" s="326"/>
    </row>
    <row r="32" spans="1:11" ht="21" customHeight="1"/>
    <row r="33" spans="1:1" ht="21" customHeight="1"/>
    <row r="34" spans="1:1" ht="21" customHeight="1"/>
    <row r="35" spans="1:1" ht="21" customHeight="1"/>
    <row r="36" spans="1:1" ht="21" customHeight="1"/>
    <row r="37" spans="1:1" ht="21" customHeight="1"/>
    <row r="38" spans="1:1" ht="21" customHeight="1"/>
    <row r="39" spans="1:1" ht="21" customHeight="1"/>
    <row r="40" spans="1:1" ht="11.25" customHeight="1"/>
    <row r="41" spans="1:1" ht="15" customHeight="1">
      <c r="A41" s="229" t="s">
        <v>342</v>
      </c>
    </row>
    <row r="42" spans="1:1" ht="21" customHeight="1"/>
    <row r="43" spans="1:1" ht="21" customHeight="1"/>
  </sheetData>
  <protectedRanges>
    <protectedRange sqref="I31 E31 I26:I27 E26:E27 G31 G26:G27" name="範囲2"/>
    <protectedRange sqref="I15:I25 I28:I29 E15:E25 E28:E29 G15:G25 G28:G29" name="範囲2_1"/>
  </protectedRanges>
  <mergeCells count="26">
    <mergeCell ref="E3:F3"/>
    <mergeCell ref="G3:H3"/>
    <mergeCell ref="I3:J3"/>
    <mergeCell ref="B8:D8"/>
    <mergeCell ref="B15:D15"/>
    <mergeCell ref="B28:C28"/>
    <mergeCell ref="B29:C29"/>
    <mergeCell ref="A3:D4"/>
    <mergeCell ref="A5:D7"/>
    <mergeCell ref="E5:E6"/>
    <mergeCell ref="F5:F6"/>
    <mergeCell ref="G5:G6"/>
    <mergeCell ref="H5:H6"/>
    <mergeCell ref="I5:I6"/>
    <mergeCell ref="J5:J6"/>
    <mergeCell ref="K5:K6"/>
    <mergeCell ref="B9:B14"/>
    <mergeCell ref="C9:C10"/>
    <mergeCell ref="C11:C12"/>
    <mergeCell ref="C13:C14"/>
    <mergeCell ref="B16:B20"/>
    <mergeCell ref="C16:C17"/>
    <mergeCell ref="C19:C20"/>
    <mergeCell ref="C22:C23"/>
    <mergeCell ref="C24:C25"/>
    <mergeCell ref="C26:C27"/>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 xml:space="preserve">&amp;C- ９ -&amp;12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2:J31"/>
  <sheetViews>
    <sheetView showGridLines="0" view="pageBreakPreview" topLeftCell="A13" zoomScaleSheetLayoutView="100" workbookViewId="0">
      <selection activeCell="Q3" sqref="Q3"/>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s>
  <sheetData>
    <row r="1" spans="1:10" ht="24.75" customHeight="1"/>
    <row r="2" spans="1:10" ht="30" customHeight="1">
      <c r="A2" s="159" t="s">
        <v>381</v>
      </c>
    </row>
    <row r="3" spans="1:10" ht="18" customHeight="1">
      <c r="A3" s="327" t="s">
        <v>412</v>
      </c>
      <c r="B3" s="327"/>
      <c r="C3" s="327"/>
      <c r="D3" s="327"/>
      <c r="E3" s="327"/>
      <c r="F3" s="327"/>
      <c r="G3" s="294"/>
      <c r="H3" s="361"/>
    </row>
    <row r="4" spans="1:10" ht="27.75" customHeight="1">
      <c r="A4" s="328" t="s">
        <v>71</v>
      </c>
      <c r="B4" s="332"/>
      <c r="C4" s="332"/>
      <c r="D4" s="348"/>
      <c r="E4" s="354" t="s">
        <v>320</v>
      </c>
      <c r="F4" s="359" t="s">
        <v>396</v>
      </c>
      <c r="G4" s="359" t="s">
        <v>401</v>
      </c>
      <c r="H4" s="362" t="s">
        <v>191</v>
      </c>
      <c r="I4" s="367" t="s">
        <v>338</v>
      </c>
      <c r="J4" s="370"/>
    </row>
    <row r="5" spans="1:10" ht="30" customHeight="1">
      <c r="A5" s="329"/>
      <c r="B5" s="333"/>
      <c r="C5" s="333"/>
      <c r="D5" s="349"/>
      <c r="E5" s="355"/>
      <c r="F5" s="360"/>
      <c r="G5" s="360"/>
      <c r="H5" s="363"/>
      <c r="I5" s="281" t="s">
        <v>126</v>
      </c>
      <c r="J5" s="371" t="s">
        <v>403</v>
      </c>
    </row>
    <row r="6" spans="1:10">
      <c r="A6" s="258"/>
      <c r="B6" s="267"/>
      <c r="C6" s="267"/>
      <c r="D6" s="288"/>
      <c r="E6" s="297" t="s">
        <v>366</v>
      </c>
      <c r="F6" s="297" t="s">
        <v>366</v>
      </c>
      <c r="G6" s="297" t="s">
        <v>366</v>
      </c>
      <c r="H6" s="364" t="s">
        <v>370</v>
      </c>
      <c r="I6" s="297" t="s">
        <v>370</v>
      </c>
      <c r="J6" s="372" t="s">
        <v>370</v>
      </c>
    </row>
    <row r="7" spans="1:10" ht="30" customHeight="1">
      <c r="A7" s="259" t="s">
        <v>385</v>
      </c>
      <c r="B7" s="268"/>
      <c r="C7" s="268"/>
      <c r="D7" s="289"/>
      <c r="E7" s="356">
        <v>14927724</v>
      </c>
      <c r="F7" s="356">
        <v>15758999</v>
      </c>
      <c r="G7" s="356">
        <v>15374546</v>
      </c>
      <c r="H7" s="365">
        <v>98.834502700559767</v>
      </c>
      <c r="I7" s="368">
        <v>102.99323594139334</v>
      </c>
      <c r="J7" s="373">
        <v>97.560422460842844</v>
      </c>
    </row>
    <row r="8" spans="1:10" ht="27" customHeight="1">
      <c r="A8" s="330"/>
      <c r="B8" s="269" t="s">
        <v>194</v>
      </c>
      <c r="C8" s="277"/>
      <c r="D8" s="290"/>
      <c r="E8" s="357">
        <v>5575900</v>
      </c>
      <c r="F8" s="357">
        <v>5961848</v>
      </c>
      <c r="G8" s="357">
        <v>5793941</v>
      </c>
      <c r="H8" s="365">
        <v>98.615303807671978</v>
      </c>
      <c r="I8" s="368">
        <v>103.91041804910417</v>
      </c>
      <c r="J8" s="373">
        <v>97.183641716461068</v>
      </c>
    </row>
    <row r="9" spans="1:10" ht="27" customHeight="1">
      <c r="A9" s="330"/>
      <c r="B9" s="334"/>
      <c r="C9" s="340" t="s">
        <v>54</v>
      </c>
      <c r="D9" s="291" t="s">
        <v>395</v>
      </c>
      <c r="E9" s="357">
        <v>4585000</v>
      </c>
      <c r="F9" s="357">
        <v>4829690</v>
      </c>
      <c r="G9" s="357">
        <v>4797679</v>
      </c>
      <c r="H9" s="365">
        <v>101.08127115569454</v>
      </c>
      <c r="I9" s="368">
        <v>104.63858233369683</v>
      </c>
      <c r="J9" s="373">
        <v>99.337203837099281</v>
      </c>
    </row>
    <row r="10" spans="1:10" ht="27" customHeight="1">
      <c r="A10" s="330"/>
      <c r="B10" s="334"/>
      <c r="C10" s="340"/>
      <c r="D10" s="291" t="s">
        <v>144</v>
      </c>
      <c r="E10" s="357">
        <v>30000</v>
      </c>
      <c r="F10" s="357">
        <v>156150</v>
      </c>
      <c r="G10" s="357">
        <v>28755</v>
      </c>
      <c r="H10" s="365">
        <v>86.400649018959768</v>
      </c>
      <c r="I10" s="368">
        <v>95.85</v>
      </c>
      <c r="J10" s="373">
        <v>18.414985590778098</v>
      </c>
    </row>
    <row r="11" spans="1:10" ht="27" customHeight="1">
      <c r="A11" s="330"/>
      <c r="B11" s="334"/>
      <c r="C11" s="340"/>
      <c r="D11" s="291" t="s">
        <v>153</v>
      </c>
      <c r="E11" s="357">
        <v>4615000</v>
      </c>
      <c r="F11" s="357">
        <v>4985840</v>
      </c>
      <c r="G11" s="357">
        <v>4826434</v>
      </c>
      <c r="H11" s="365">
        <v>100.97904883611504</v>
      </c>
      <c r="I11" s="368">
        <v>104.58145178764897</v>
      </c>
      <c r="J11" s="373">
        <v>96.802825602105159</v>
      </c>
    </row>
    <row r="12" spans="1:10" ht="27" customHeight="1">
      <c r="A12" s="330"/>
      <c r="B12" s="334"/>
      <c r="C12" s="341" t="s">
        <v>390</v>
      </c>
      <c r="D12" s="271" t="s">
        <v>395</v>
      </c>
      <c r="E12" s="357">
        <v>960000</v>
      </c>
      <c r="F12" s="357">
        <v>968474</v>
      </c>
      <c r="G12" s="357">
        <v>965573</v>
      </c>
      <c r="H12" s="365">
        <v>88.235218862541657</v>
      </c>
      <c r="I12" s="368">
        <v>100.58052083333334</v>
      </c>
      <c r="J12" s="373">
        <v>99.700456594601405</v>
      </c>
    </row>
    <row r="13" spans="1:10" ht="27" customHeight="1">
      <c r="A13" s="330"/>
      <c r="B13" s="334"/>
      <c r="C13" s="341"/>
      <c r="D13" s="291" t="s">
        <v>144</v>
      </c>
      <c r="E13" s="357">
        <v>900</v>
      </c>
      <c r="F13" s="357">
        <v>7534</v>
      </c>
      <c r="G13" s="357">
        <v>1935</v>
      </c>
      <c r="H13" s="365">
        <v>144.40298507462686</v>
      </c>
      <c r="I13" s="368">
        <v>215</v>
      </c>
      <c r="J13" s="373">
        <v>25.68356782585612</v>
      </c>
    </row>
    <row r="14" spans="1:10" ht="27" customHeight="1">
      <c r="A14" s="330"/>
      <c r="B14" s="335"/>
      <c r="C14" s="342"/>
      <c r="D14" s="271" t="s">
        <v>153</v>
      </c>
      <c r="E14" s="357">
        <v>960900</v>
      </c>
      <c r="F14" s="357">
        <v>976008</v>
      </c>
      <c r="G14" s="357">
        <v>967507</v>
      </c>
      <c r="H14" s="365">
        <v>88.303821360151943</v>
      </c>
      <c r="I14" s="368">
        <v>100.68758455614528</v>
      </c>
      <c r="J14" s="373">
        <v>99.129003040958679</v>
      </c>
    </row>
    <row r="15" spans="1:10" ht="27" customHeight="1">
      <c r="A15" s="330"/>
      <c r="B15" s="269" t="s">
        <v>203</v>
      </c>
      <c r="C15" s="277"/>
      <c r="D15" s="290"/>
      <c r="E15" s="300">
        <v>8527324</v>
      </c>
      <c r="F15" s="300">
        <v>8909417</v>
      </c>
      <c r="G15" s="300">
        <v>8702211</v>
      </c>
      <c r="H15" s="365">
        <v>98.519168940428372</v>
      </c>
      <c r="I15" s="368">
        <v>102.05090131441001</v>
      </c>
      <c r="J15" s="373">
        <v>97.674303492585437</v>
      </c>
    </row>
    <row r="16" spans="1:10" ht="27" customHeight="1">
      <c r="A16" s="330"/>
      <c r="B16" s="334"/>
      <c r="C16" s="343" t="s">
        <v>76</v>
      </c>
      <c r="D16" s="291" t="s">
        <v>395</v>
      </c>
      <c r="E16" s="300">
        <v>8440000</v>
      </c>
      <c r="F16" s="300">
        <v>8663605</v>
      </c>
      <c r="G16" s="300">
        <v>8615698</v>
      </c>
      <c r="H16" s="365">
        <v>98.579799288795499</v>
      </c>
      <c r="I16" s="368">
        <v>102.08172985781991</v>
      </c>
      <c r="J16" s="373">
        <v>99.447031576347257</v>
      </c>
    </row>
    <row r="17" spans="1:10" ht="27" customHeight="1">
      <c r="A17" s="330"/>
      <c r="B17" s="334"/>
      <c r="C17" s="341"/>
      <c r="D17" s="291" t="s">
        <v>144</v>
      </c>
      <c r="E17" s="300">
        <v>34000</v>
      </c>
      <c r="F17" s="300">
        <v>192488</v>
      </c>
      <c r="G17" s="300">
        <v>33189</v>
      </c>
      <c r="H17" s="365">
        <v>87.121669510434444</v>
      </c>
      <c r="I17" s="368">
        <v>97.614705882352936</v>
      </c>
      <c r="J17" s="373">
        <v>17.242113794106643</v>
      </c>
    </row>
    <row r="18" spans="1:10" ht="27" customHeight="1">
      <c r="A18" s="330"/>
      <c r="B18" s="334"/>
      <c r="C18" s="342"/>
      <c r="D18" s="271" t="s">
        <v>153</v>
      </c>
      <c r="E18" s="300">
        <v>8474000</v>
      </c>
      <c r="F18" s="300">
        <v>8856093</v>
      </c>
      <c r="G18" s="300">
        <v>8648886</v>
      </c>
      <c r="H18" s="365">
        <v>98.530061121569176</v>
      </c>
      <c r="I18" s="368">
        <v>102.06379513806938</v>
      </c>
      <c r="J18" s="373">
        <v>97.66028879778024</v>
      </c>
    </row>
    <row r="19" spans="1:10" ht="27" customHeight="1">
      <c r="A19" s="330"/>
      <c r="B19" s="334"/>
      <c r="C19" s="344" t="s">
        <v>391</v>
      </c>
      <c r="D19" s="350"/>
      <c r="E19" s="300">
        <v>53324</v>
      </c>
      <c r="F19" s="300">
        <v>53324</v>
      </c>
      <c r="G19" s="300">
        <v>53324</v>
      </c>
      <c r="H19" s="365">
        <v>96.782038949489078</v>
      </c>
      <c r="I19" s="368">
        <v>100</v>
      </c>
      <c r="J19" s="373">
        <v>100</v>
      </c>
    </row>
    <row r="20" spans="1:10" ht="27" customHeight="1">
      <c r="A20" s="330"/>
      <c r="B20" s="269" t="s">
        <v>389</v>
      </c>
      <c r="C20" s="277"/>
      <c r="D20" s="290"/>
      <c r="E20" s="300">
        <v>292500</v>
      </c>
      <c r="F20" s="300">
        <v>307054</v>
      </c>
      <c r="G20" s="300">
        <v>297715</v>
      </c>
      <c r="H20" s="365">
        <v>105.93935037576863</v>
      </c>
      <c r="I20" s="368">
        <v>101.78290598290599</v>
      </c>
      <c r="J20" s="373">
        <v>96.958515440280863</v>
      </c>
    </row>
    <row r="21" spans="1:10" ht="27" customHeight="1">
      <c r="A21" s="330"/>
      <c r="B21" s="336"/>
      <c r="C21" s="340" t="s">
        <v>352</v>
      </c>
      <c r="D21" s="291" t="s">
        <v>395</v>
      </c>
      <c r="E21" s="300">
        <v>281000</v>
      </c>
      <c r="F21" s="300">
        <v>288412</v>
      </c>
      <c r="G21" s="300">
        <v>285755</v>
      </c>
      <c r="H21" s="365">
        <v>103.73135953767296</v>
      </c>
      <c r="I21" s="368">
        <v>101.69217081850535</v>
      </c>
      <c r="J21" s="373">
        <v>99.078748457068357</v>
      </c>
    </row>
    <row r="22" spans="1:10" ht="27" customHeight="1">
      <c r="A22" s="330"/>
      <c r="B22" s="336"/>
      <c r="C22" s="340"/>
      <c r="D22" s="291" t="s">
        <v>144</v>
      </c>
      <c r="E22" s="300">
        <v>2200</v>
      </c>
      <c r="F22" s="300">
        <v>8822</v>
      </c>
      <c r="G22" s="300">
        <v>2140</v>
      </c>
      <c r="H22" s="365">
        <v>93.490607252075137</v>
      </c>
      <c r="I22" s="368">
        <v>97.27272727272728</v>
      </c>
      <c r="J22" s="373">
        <v>24.257537973248695</v>
      </c>
    </row>
    <row r="23" spans="1:10" ht="27" customHeight="1">
      <c r="A23" s="330"/>
      <c r="B23" s="336"/>
      <c r="C23" s="340"/>
      <c r="D23" s="271" t="s">
        <v>153</v>
      </c>
      <c r="E23" s="300">
        <v>283200</v>
      </c>
      <c r="F23" s="300">
        <v>297234</v>
      </c>
      <c r="G23" s="300">
        <v>287895</v>
      </c>
      <c r="H23" s="365">
        <v>103.6465946156117</v>
      </c>
      <c r="I23" s="368">
        <v>101.65783898305085</v>
      </c>
      <c r="J23" s="373">
        <v>96.858031046246396</v>
      </c>
    </row>
    <row r="24" spans="1:10" ht="27" customHeight="1">
      <c r="A24" s="330"/>
      <c r="B24" s="273"/>
      <c r="C24" s="345" t="s">
        <v>393</v>
      </c>
      <c r="D24" s="351"/>
      <c r="E24" s="300">
        <v>9300</v>
      </c>
      <c r="F24" s="300">
        <v>9820</v>
      </c>
      <c r="G24" s="300">
        <v>9820</v>
      </c>
      <c r="H24" s="365">
        <v>301.4119091467158</v>
      </c>
      <c r="I24" s="368">
        <v>105.59139784946237</v>
      </c>
      <c r="J24" s="373">
        <v>100</v>
      </c>
    </row>
    <row r="25" spans="1:10" ht="27" customHeight="1">
      <c r="A25" s="330"/>
      <c r="B25" s="269" t="s">
        <v>347</v>
      </c>
      <c r="C25" s="277"/>
      <c r="D25" s="290"/>
      <c r="E25" s="300">
        <v>509000</v>
      </c>
      <c r="F25" s="300">
        <v>564518</v>
      </c>
      <c r="G25" s="300">
        <v>564518</v>
      </c>
      <c r="H25" s="365">
        <v>103.7852366761103</v>
      </c>
      <c r="I25" s="368">
        <v>110.90726915520628</v>
      </c>
      <c r="J25" s="373">
        <v>100</v>
      </c>
    </row>
    <row r="26" spans="1:10" ht="27" customHeight="1">
      <c r="A26" s="330"/>
      <c r="B26" s="337"/>
      <c r="C26" s="345" t="s">
        <v>347</v>
      </c>
      <c r="D26" s="351"/>
      <c r="E26" s="300">
        <v>509000</v>
      </c>
      <c r="F26" s="300">
        <v>564518</v>
      </c>
      <c r="G26" s="300">
        <v>564518</v>
      </c>
      <c r="H26" s="365">
        <v>103.7852366761103</v>
      </c>
      <c r="I26" s="368">
        <v>110.90726915520628</v>
      </c>
      <c r="J26" s="373">
        <v>100</v>
      </c>
    </row>
    <row r="27" spans="1:10" ht="27" customHeight="1">
      <c r="A27" s="330"/>
      <c r="B27" s="269" t="s">
        <v>348</v>
      </c>
      <c r="C27" s="346"/>
      <c r="D27" s="352"/>
      <c r="E27" s="300">
        <v>23000</v>
      </c>
      <c r="F27" s="300">
        <v>16161</v>
      </c>
      <c r="G27" s="300">
        <v>16161</v>
      </c>
      <c r="H27" s="365">
        <v>71.543671698614375</v>
      </c>
      <c r="I27" s="368">
        <v>70.265217391304347</v>
      </c>
      <c r="J27" s="373">
        <v>100</v>
      </c>
    </row>
    <row r="28" spans="1:10" ht="27" customHeight="1">
      <c r="A28" s="331"/>
      <c r="B28" s="338"/>
      <c r="C28" s="347" t="s">
        <v>394</v>
      </c>
      <c r="D28" s="353"/>
      <c r="E28" s="358">
        <v>23000</v>
      </c>
      <c r="F28" s="358">
        <v>16161</v>
      </c>
      <c r="G28" s="358">
        <v>16161</v>
      </c>
      <c r="H28" s="366">
        <v>71.543671698614375</v>
      </c>
      <c r="I28" s="369">
        <v>70.265217391304347</v>
      </c>
      <c r="J28" s="374">
        <v>100</v>
      </c>
    </row>
    <row r="29" spans="1:10" ht="21" customHeight="1">
      <c r="A29" s="263" t="s">
        <v>386</v>
      </c>
      <c r="C29" s="263"/>
      <c r="D29" s="263"/>
    </row>
    <row r="30" spans="1:10" ht="21" customHeight="1">
      <c r="A30" s="229" t="s">
        <v>388</v>
      </c>
      <c r="B30" s="339"/>
    </row>
    <row r="31" spans="1:10" ht="13.5" customHeight="1">
      <c r="B31" s="263"/>
    </row>
    <row r="32" spans="1:10"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&amp;C- １０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3:J31"/>
  <sheetViews>
    <sheetView showGridLines="0" view="pageBreakPreview" topLeftCell="A16" zoomScaleSheetLayoutView="100" workbookViewId="0">
      <selection activeCell="L15" sqref="L15"/>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s>
  <sheetData>
    <row r="1" spans="1:10" ht="24" customHeight="1"/>
    <row r="2" spans="1:10" ht="30" customHeight="1"/>
    <row r="3" spans="1:10" ht="18" customHeight="1">
      <c r="A3" s="327" t="s">
        <v>413</v>
      </c>
      <c r="B3" s="327"/>
      <c r="C3" s="327"/>
      <c r="D3" s="327"/>
      <c r="E3" s="327"/>
      <c r="F3" s="327"/>
      <c r="G3" s="294"/>
      <c r="H3" s="361"/>
    </row>
    <row r="4" spans="1:10" ht="27.75" customHeight="1">
      <c r="A4" s="328" t="s">
        <v>71</v>
      </c>
      <c r="B4" s="377"/>
      <c r="C4" s="377"/>
      <c r="D4" s="379"/>
      <c r="E4" s="354" t="s">
        <v>320</v>
      </c>
      <c r="F4" s="359" t="s">
        <v>396</v>
      </c>
      <c r="G4" s="359" t="s">
        <v>401</v>
      </c>
      <c r="H4" s="362" t="s">
        <v>191</v>
      </c>
      <c r="I4" s="367" t="s">
        <v>338</v>
      </c>
      <c r="J4" s="370"/>
    </row>
    <row r="5" spans="1:10" ht="30" customHeight="1">
      <c r="A5" s="375"/>
      <c r="B5" s="378"/>
      <c r="C5" s="378"/>
      <c r="D5" s="380"/>
      <c r="E5" s="355"/>
      <c r="F5" s="360"/>
      <c r="G5" s="360"/>
      <c r="H5" s="363"/>
      <c r="I5" s="281" t="s">
        <v>126</v>
      </c>
      <c r="J5" s="371" t="s">
        <v>403</v>
      </c>
    </row>
    <row r="6" spans="1:10">
      <c r="A6" s="258"/>
      <c r="B6" s="267"/>
      <c r="C6" s="267"/>
      <c r="D6" s="288"/>
      <c r="E6" s="297" t="s">
        <v>366</v>
      </c>
      <c r="F6" s="297" t="s">
        <v>366</v>
      </c>
      <c r="G6" s="297" t="s">
        <v>366</v>
      </c>
      <c r="H6" s="364" t="s">
        <v>370</v>
      </c>
      <c r="I6" s="297" t="s">
        <v>370</v>
      </c>
      <c r="J6" s="372" t="s">
        <v>370</v>
      </c>
    </row>
    <row r="7" spans="1:10" ht="30" customHeight="1">
      <c r="A7" s="259" t="s">
        <v>385</v>
      </c>
      <c r="B7" s="268"/>
      <c r="C7" s="268"/>
      <c r="D7" s="289"/>
      <c r="E7" s="356">
        <v>14741101</v>
      </c>
      <c r="F7" s="356">
        <v>15631532</v>
      </c>
      <c r="G7" s="356">
        <v>15292730</v>
      </c>
      <c r="H7" s="365">
        <v>99.467847700998774</v>
      </c>
      <c r="I7" s="368">
        <v>103.74211532774926</v>
      </c>
      <c r="J7" s="373">
        <v>97.832573288401932</v>
      </c>
    </row>
    <row r="8" spans="1:10" ht="27" customHeight="1">
      <c r="A8" s="330"/>
      <c r="B8" s="269" t="s">
        <v>194</v>
      </c>
      <c r="C8" s="277"/>
      <c r="D8" s="290"/>
      <c r="E8" s="357">
        <v>5841000</v>
      </c>
      <c r="F8" s="357">
        <v>6158776</v>
      </c>
      <c r="G8" s="357">
        <v>6007834</v>
      </c>
      <c r="H8" s="365">
        <v>103.69166686371159</v>
      </c>
      <c r="I8" s="368">
        <v>102.85625749015578</v>
      </c>
      <c r="J8" s="373">
        <v>97.549155871231548</v>
      </c>
    </row>
    <row r="9" spans="1:10" ht="27" customHeight="1">
      <c r="A9" s="330"/>
      <c r="B9" s="334"/>
      <c r="C9" s="340" t="s">
        <v>54</v>
      </c>
      <c r="D9" s="291" t="s">
        <v>395</v>
      </c>
      <c r="E9" s="357">
        <v>4708000</v>
      </c>
      <c r="F9" s="357">
        <v>4796239</v>
      </c>
      <c r="G9" s="357">
        <v>4766128</v>
      </c>
      <c r="H9" s="365">
        <v>99.34236950825597</v>
      </c>
      <c r="I9" s="368">
        <v>101.23466440101953</v>
      </c>
      <c r="J9" s="373">
        <v>99.372195589085536</v>
      </c>
    </row>
    <row r="10" spans="1:10" ht="27" customHeight="1">
      <c r="A10" s="330"/>
      <c r="B10" s="334"/>
      <c r="C10" s="340"/>
      <c r="D10" s="291" t="s">
        <v>144</v>
      </c>
      <c r="E10" s="357">
        <v>31000</v>
      </c>
      <c r="F10" s="357">
        <v>151571</v>
      </c>
      <c r="G10" s="357">
        <v>35487</v>
      </c>
      <c r="H10" s="365">
        <v>123.41158059467918</v>
      </c>
      <c r="I10" s="368">
        <v>114.47419354838711</v>
      </c>
      <c r="J10" s="373">
        <v>23.412790045589198</v>
      </c>
    </row>
    <row r="11" spans="1:10" ht="27" customHeight="1">
      <c r="A11" s="330"/>
      <c r="B11" s="334"/>
      <c r="C11" s="340"/>
      <c r="D11" s="291" t="s">
        <v>153</v>
      </c>
      <c r="E11" s="357">
        <v>4739000</v>
      </c>
      <c r="F11" s="357">
        <v>4947810</v>
      </c>
      <c r="G11" s="357">
        <v>4801614</v>
      </c>
      <c r="H11" s="365">
        <v>99.485748691476985</v>
      </c>
      <c r="I11" s="368">
        <v>101.32124920869381</v>
      </c>
      <c r="J11" s="373">
        <v>97.0452381962929</v>
      </c>
    </row>
    <row r="12" spans="1:10" ht="27" customHeight="1">
      <c r="A12" s="330"/>
      <c r="B12" s="334"/>
      <c r="C12" s="341" t="s">
        <v>390</v>
      </c>
      <c r="D12" s="271" t="s">
        <v>395</v>
      </c>
      <c r="E12" s="357">
        <v>1101000</v>
      </c>
      <c r="F12" s="357">
        <v>1203800</v>
      </c>
      <c r="G12" s="357">
        <v>1203554</v>
      </c>
      <c r="H12" s="365">
        <v>124.64660880119887</v>
      </c>
      <c r="I12" s="368">
        <v>109.31462306993642</v>
      </c>
      <c r="J12" s="373">
        <v>99.979564711746136</v>
      </c>
    </row>
    <row r="13" spans="1:10" ht="27" customHeight="1">
      <c r="A13" s="330"/>
      <c r="B13" s="334"/>
      <c r="C13" s="341"/>
      <c r="D13" s="291" t="s">
        <v>144</v>
      </c>
      <c r="E13" s="357">
        <v>1000</v>
      </c>
      <c r="F13" s="357">
        <v>7167</v>
      </c>
      <c r="G13" s="357">
        <v>2666</v>
      </c>
      <c r="H13" s="365">
        <v>137.77777777777777</v>
      </c>
      <c r="I13" s="368">
        <v>266.59999999999997</v>
      </c>
      <c r="J13" s="373">
        <v>37.198269847914048</v>
      </c>
    </row>
    <row r="14" spans="1:10" ht="27" customHeight="1">
      <c r="A14" s="330"/>
      <c r="B14" s="335"/>
      <c r="C14" s="342"/>
      <c r="D14" s="271" t="s">
        <v>153</v>
      </c>
      <c r="E14" s="357">
        <v>1102000</v>
      </c>
      <c r="F14" s="357">
        <v>1210966</v>
      </c>
      <c r="G14" s="357">
        <v>1206220</v>
      </c>
      <c r="H14" s="365">
        <v>124.67299978191373</v>
      </c>
      <c r="I14" s="368">
        <v>109.45735027223232</v>
      </c>
      <c r="J14" s="373">
        <v>99.608081482056477</v>
      </c>
    </row>
    <row r="15" spans="1:10" ht="27" customHeight="1">
      <c r="A15" s="330"/>
      <c r="B15" s="269" t="s">
        <v>203</v>
      </c>
      <c r="C15" s="277"/>
      <c r="D15" s="290"/>
      <c r="E15" s="300">
        <v>8060101</v>
      </c>
      <c r="F15" s="300">
        <v>8560042</v>
      </c>
      <c r="G15" s="300">
        <v>8380406</v>
      </c>
      <c r="H15" s="365">
        <v>96.30203174802358</v>
      </c>
      <c r="I15" s="368">
        <v>103.97395764643645</v>
      </c>
      <c r="J15" s="373">
        <v>97.901458894711041</v>
      </c>
    </row>
    <row r="16" spans="1:10" ht="27" customHeight="1">
      <c r="A16" s="330"/>
      <c r="B16" s="334"/>
      <c r="C16" s="343" t="s">
        <v>76</v>
      </c>
      <c r="D16" s="291" t="s">
        <v>395</v>
      </c>
      <c r="E16" s="300">
        <v>7974000</v>
      </c>
      <c r="F16" s="300">
        <v>8309639</v>
      </c>
      <c r="G16" s="300">
        <v>8276824</v>
      </c>
      <c r="H16" s="365">
        <v>96.066784142155399</v>
      </c>
      <c r="I16" s="368">
        <v>103.79764233759718</v>
      </c>
      <c r="J16" s="373">
        <v>99.605097164870813</v>
      </c>
    </row>
    <row r="17" spans="1:10" ht="27" customHeight="1">
      <c r="A17" s="330"/>
      <c r="B17" s="334"/>
      <c r="C17" s="341"/>
      <c r="D17" s="291" t="s">
        <v>144</v>
      </c>
      <c r="E17" s="300">
        <v>33000</v>
      </c>
      <c r="F17" s="300">
        <v>197302</v>
      </c>
      <c r="G17" s="300">
        <v>50482</v>
      </c>
      <c r="H17" s="365">
        <v>152.1046129741782</v>
      </c>
      <c r="I17" s="368">
        <v>152.97575757575757</v>
      </c>
      <c r="J17" s="373">
        <v>25.586157261457053</v>
      </c>
    </row>
    <row r="18" spans="1:10" ht="27" customHeight="1">
      <c r="A18" s="330"/>
      <c r="B18" s="334"/>
      <c r="C18" s="342"/>
      <c r="D18" s="271" t="s">
        <v>153</v>
      </c>
      <c r="E18" s="300">
        <v>8007000</v>
      </c>
      <c r="F18" s="300">
        <v>8506941</v>
      </c>
      <c r="G18" s="300">
        <v>8327305</v>
      </c>
      <c r="H18" s="365">
        <v>96.28182172825494</v>
      </c>
      <c r="I18" s="368">
        <v>104.00031222680155</v>
      </c>
      <c r="J18" s="373">
        <v>97.888359634797041</v>
      </c>
    </row>
    <row r="19" spans="1:10" ht="27" customHeight="1">
      <c r="A19" s="330"/>
      <c r="B19" s="334"/>
      <c r="C19" s="344" t="s">
        <v>391</v>
      </c>
      <c r="D19" s="350"/>
      <c r="E19" s="300">
        <v>53101</v>
      </c>
      <c r="F19" s="300">
        <v>53101</v>
      </c>
      <c r="G19" s="300">
        <v>53101</v>
      </c>
      <c r="H19" s="365">
        <v>99.581801815317689</v>
      </c>
      <c r="I19" s="368">
        <v>100</v>
      </c>
      <c r="J19" s="373">
        <v>100</v>
      </c>
    </row>
    <row r="20" spans="1:10" ht="27" customHeight="1">
      <c r="A20" s="330"/>
      <c r="B20" s="269" t="s">
        <v>389</v>
      </c>
      <c r="C20" s="277"/>
      <c r="D20" s="290"/>
      <c r="E20" s="300">
        <v>299000</v>
      </c>
      <c r="F20" s="300">
        <v>320178</v>
      </c>
      <c r="G20" s="300">
        <v>311954</v>
      </c>
      <c r="H20" s="365">
        <v>104.78276203751911</v>
      </c>
      <c r="I20" s="368">
        <v>104.3324414715719</v>
      </c>
      <c r="J20" s="373">
        <v>97.431428767747946</v>
      </c>
    </row>
    <row r="21" spans="1:10" ht="27" customHeight="1">
      <c r="A21" s="330"/>
      <c r="B21" s="336"/>
      <c r="C21" s="340" t="s">
        <v>352</v>
      </c>
      <c r="D21" s="291" t="s">
        <v>395</v>
      </c>
      <c r="E21" s="300">
        <v>287000</v>
      </c>
      <c r="F21" s="300">
        <v>299086</v>
      </c>
      <c r="G21" s="300">
        <v>296542</v>
      </c>
      <c r="H21" s="365">
        <v>103.77491207502931</v>
      </c>
      <c r="I21" s="368">
        <v>103.3247386759582</v>
      </c>
      <c r="J21" s="373">
        <v>99.149408531325435</v>
      </c>
    </row>
    <row r="22" spans="1:10" ht="27" customHeight="1">
      <c r="A22" s="330"/>
      <c r="B22" s="336"/>
      <c r="C22" s="340"/>
      <c r="D22" s="291" t="s">
        <v>144</v>
      </c>
      <c r="E22" s="300">
        <v>2500</v>
      </c>
      <c r="F22" s="300">
        <v>8708</v>
      </c>
      <c r="G22" s="300">
        <v>3028</v>
      </c>
      <c r="H22" s="365">
        <v>141.49532710280374</v>
      </c>
      <c r="I22" s="368">
        <v>121.12</v>
      </c>
      <c r="J22" s="373">
        <v>34.772622875516767</v>
      </c>
    </row>
    <row r="23" spans="1:10" ht="27" customHeight="1">
      <c r="A23" s="330"/>
      <c r="B23" s="336"/>
      <c r="C23" s="340"/>
      <c r="D23" s="271" t="s">
        <v>153</v>
      </c>
      <c r="E23" s="300">
        <v>289500</v>
      </c>
      <c r="F23" s="300">
        <v>307794</v>
      </c>
      <c r="G23" s="300">
        <v>299570</v>
      </c>
      <c r="H23" s="365">
        <v>104.05529793848451</v>
      </c>
      <c r="I23" s="368">
        <v>103.47841105354058</v>
      </c>
      <c r="J23" s="373">
        <v>97.328083068545851</v>
      </c>
    </row>
    <row r="24" spans="1:10" ht="27" customHeight="1">
      <c r="A24" s="330"/>
      <c r="B24" s="273"/>
      <c r="C24" s="345" t="s">
        <v>393</v>
      </c>
      <c r="D24" s="351"/>
      <c r="E24" s="300">
        <v>9500</v>
      </c>
      <c r="F24" s="300">
        <v>12384</v>
      </c>
      <c r="G24" s="300">
        <v>12384</v>
      </c>
      <c r="H24" s="365">
        <v>126.10997963340122</v>
      </c>
      <c r="I24" s="368">
        <v>130.3578947368421</v>
      </c>
      <c r="J24" s="373">
        <v>100</v>
      </c>
    </row>
    <row r="25" spans="1:10" ht="27" customHeight="1">
      <c r="A25" s="330"/>
      <c r="B25" s="269" t="s">
        <v>347</v>
      </c>
      <c r="C25" s="277"/>
      <c r="D25" s="290"/>
      <c r="E25" s="300">
        <v>520000</v>
      </c>
      <c r="F25" s="300">
        <v>571419</v>
      </c>
      <c r="G25" s="300">
        <v>571419</v>
      </c>
      <c r="H25" s="365">
        <v>101.22245880556511</v>
      </c>
      <c r="I25" s="368">
        <v>109.88826923076923</v>
      </c>
      <c r="J25" s="373">
        <v>100</v>
      </c>
    </row>
    <row r="26" spans="1:10" ht="27" customHeight="1">
      <c r="A26" s="330"/>
      <c r="B26" s="337"/>
      <c r="C26" s="345" t="s">
        <v>347</v>
      </c>
      <c r="D26" s="351"/>
      <c r="E26" s="300">
        <v>520000</v>
      </c>
      <c r="F26" s="300">
        <v>571419</v>
      </c>
      <c r="G26" s="300">
        <v>571419</v>
      </c>
      <c r="H26" s="365">
        <v>101.22245880556511</v>
      </c>
      <c r="I26" s="368">
        <v>109.88826923076923</v>
      </c>
      <c r="J26" s="373">
        <v>100</v>
      </c>
    </row>
    <row r="27" spans="1:10" ht="27" customHeight="1">
      <c r="A27" s="330"/>
      <c r="B27" s="269" t="s">
        <v>348</v>
      </c>
      <c r="C27" s="346"/>
      <c r="D27" s="352"/>
      <c r="E27" s="300">
        <v>21000</v>
      </c>
      <c r="F27" s="300">
        <v>21117</v>
      </c>
      <c r="G27" s="300">
        <v>21117</v>
      </c>
      <c r="H27" s="365">
        <v>130.66641915723037</v>
      </c>
      <c r="I27" s="368">
        <v>100.55714285714285</v>
      </c>
      <c r="J27" s="373">
        <v>100</v>
      </c>
    </row>
    <row r="28" spans="1:10" ht="27" customHeight="1">
      <c r="A28" s="331"/>
      <c r="B28" s="338"/>
      <c r="C28" s="347" t="s">
        <v>394</v>
      </c>
      <c r="D28" s="353"/>
      <c r="E28" s="358">
        <v>21000</v>
      </c>
      <c r="F28" s="358">
        <v>21117</v>
      </c>
      <c r="G28" s="358">
        <v>21117</v>
      </c>
      <c r="H28" s="366">
        <v>130.66641915723037</v>
      </c>
      <c r="I28" s="369">
        <v>100.55714285714285</v>
      </c>
      <c r="J28" s="374">
        <v>100</v>
      </c>
    </row>
    <row r="29" spans="1:10" ht="21" customHeight="1">
      <c r="A29" s="263" t="s">
        <v>386</v>
      </c>
      <c r="C29" s="263"/>
      <c r="D29" s="263"/>
    </row>
    <row r="30" spans="1:10" ht="21" customHeight="1">
      <c r="A30" s="376" t="s">
        <v>388</v>
      </c>
      <c r="B30" s="339"/>
    </row>
    <row r="31" spans="1:10" ht="13.5" customHeight="1">
      <c r="B31" s="263"/>
    </row>
    <row r="32" spans="1:10"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１１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3:J31"/>
  <sheetViews>
    <sheetView showGridLines="0" view="pageBreakPreview" zoomScaleSheetLayoutView="100" workbookViewId="0">
      <selection activeCell="Q3" sqref="Q3"/>
    </sheetView>
  </sheetViews>
  <sheetFormatPr defaultRowHeight="13.5"/>
  <cols>
    <col min="1" max="1" width="3" customWidth="1"/>
    <col min="2" max="2" width="3.25" customWidth="1"/>
    <col min="3" max="3" width="4.375" customWidth="1"/>
    <col min="4" max="4" width="11.5" customWidth="1"/>
    <col min="5" max="7" width="13.625" customWidth="1"/>
    <col min="8" max="10" width="8" customWidth="1"/>
  </cols>
  <sheetData>
    <row r="1" spans="1:10" ht="24" customHeight="1"/>
    <row r="2" spans="1:10" ht="30" customHeight="1"/>
    <row r="3" spans="1:10" ht="18" customHeight="1">
      <c r="A3" s="327" t="s">
        <v>417</v>
      </c>
      <c r="B3" s="327"/>
      <c r="C3" s="327"/>
      <c r="D3" s="327"/>
      <c r="E3" s="327"/>
      <c r="F3" s="327"/>
      <c r="G3" s="294"/>
      <c r="H3" s="361"/>
    </row>
    <row r="4" spans="1:10" ht="27.75" customHeight="1">
      <c r="A4" s="328" t="s">
        <v>71</v>
      </c>
      <c r="B4" s="377"/>
      <c r="C4" s="377"/>
      <c r="D4" s="379"/>
      <c r="E4" s="354" t="s">
        <v>320</v>
      </c>
      <c r="F4" s="359" t="s">
        <v>396</v>
      </c>
      <c r="G4" s="359" t="s">
        <v>401</v>
      </c>
      <c r="H4" s="362" t="s">
        <v>191</v>
      </c>
      <c r="I4" s="367" t="s">
        <v>338</v>
      </c>
      <c r="J4" s="370"/>
    </row>
    <row r="5" spans="1:10" ht="30" customHeight="1">
      <c r="A5" s="375"/>
      <c r="B5" s="378"/>
      <c r="C5" s="378"/>
      <c r="D5" s="380"/>
      <c r="E5" s="355"/>
      <c r="F5" s="360"/>
      <c r="G5" s="360"/>
      <c r="H5" s="363"/>
      <c r="I5" s="281" t="s">
        <v>126</v>
      </c>
      <c r="J5" s="371" t="s">
        <v>403</v>
      </c>
    </row>
    <row r="6" spans="1:10">
      <c r="A6" s="258"/>
      <c r="B6" s="267"/>
      <c r="C6" s="267"/>
      <c r="D6" s="288"/>
      <c r="E6" s="297" t="s">
        <v>366</v>
      </c>
      <c r="F6" s="297" t="s">
        <v>366</v>
      </c>
      <c r="G6" s="297" t="s">
        <v>366</v>
      </c>
      <c r="H6" s="364" t="s">
        <v>370</v>
      </c>
      <c r="I6" s="297" t="s">
        <v>370</v>
      </c>
      <c r="J6" s="372" t="s">
        <v>370</v>
      </c>
    </row>
    <row r="7" spans="1:10" ht="30" customHeight="1">
      <c r="A7" s="259" t="s">
        <v>385</v>
      </c>
      <c r="B7" s="268"/>
      <c r="C7" s="268"/>
      <c r="D7" s="289"/>
      <c r="E7" s="356">
        <v>15180901</v>
      </c>
      <c r="F7" s="356">
        <v>15617434</v>
      </c>
      <c r="G7" s="356">
        <v>15281672</v>
      </c>
      <c r="H7" s="365">
        <v>99.927691131668453</v>
      </c>
      <c r="I7" s="368">
        <v>100.66380118018029</v>
      </c>
      <c r="J7" s="373">
        <v>97.850082158182957</v>
      </c>
    </row>
    <row r="8" spans="1:10" ht="27" customHeight="1">
      <c r="A8" s="330"/>
      <c r="B8" s="269" t="s">
        <v>194</v>
      </c>
      <c r="C8" s="277"/>
      <c r="D8" s="290"/>
      <c r="E8" s="357">
        <v>5818800</v>
      </c>
      <c r="F8" s="357">
        <v>6015091</v>
      </c>
      <c r="G8" s="357">
        <v>5865426</v>
      </c>
      <c r="H8" s="365">
        <v>97.6296282487166</v>
      </c>
      <c r="I8" s="368">
        <v>100.80129923695607</v>
      </c>
      <c r="J8" s="373">
        <v>97.511841466737579</v>
      </c>
    </row>
    <row r="9" spans="1:10" ht="27" customHeight="1">
      <c r="A9" s="330"/>
      <c r="B9" s="334"/>
      <c r="C9" s="340" t="s">
        <v>54</v>
      </c>
      <c r="D9" s="291" t="s">
        <v>395</v>
      </c>
      <c r="E9" s="357">
        <v>4775000</v>
      </c>
      <c r="F9" s="357">
        <v>4831788</v>
      </c>
      <c r="G9" s="357">
        <v>4796595</v>
      </c>
      <c r="H9" s="365">
        <v>100.63924007076604</v>
      </c>
      <c r="I9" s="368">
        <v>100.45225130890051</v>
      </c>
      <c r="J9" s="373">
        <v>99.271636089994018</v>
      </c>
    </row>
    <row r="10" spans="1:10" ht="27" customHeight="1">
      <c r="A10" s="330"/>
      <c r="B10" s="334"/>
      <c r="C10" s="340"/>
      <c r="D10" s="291" t="s">
        <v>144</v>
      </c>
      <c r="E10" s="357">
        <v>30000</v>
      </c>
      <c r="F10" s="357">
        <v>141496</v>
      </c>
      <c r="G10" s="357">
        <v>34135</v>
      </c>
      <c r="H10" s="365">
        <v>96.190154140953027</v>
      </c>
      <c r="I10" s="368">
        <v>113.78333333333333</v>
      </c>
      <c r="J10" s="373">
        <v>24.124356872279076</v>
      </c>
    </row>
    <row r="11" spans="1:10" ht="27" customHeight="1">
      <c r="A11" s="330"/>
      <c r="B11" s="334"/>
      <c r="C11" s="340"/>
      <c r="D11" s="291" t="s">
        <v>153</v>
      </c>
      <c r="E11" s="357">
        <v>4805000</v>
      </c>
      <c r="F11" s="357">
        <v>4973285</v>
      </c>
      <c r="G11" s="357">
        <v>4830730</v>
      </c>
      <c r="H11" s="365">
        <v>100.60637943824722</v>
      </c>
      <c r="I11" s="368">
        <v>100.53548387096774</v>
      </c>
      <c r="J11" s="373">
        <v>97.133584743283365</v>
      </c>
    </row>
    <row r="12" spans="1:10" ht="27" customHeight="1">
      <c r="A12" s="330"/>
      <c r="B12" s="334"/>
      <c r="C12" s="341" t="s">
        <v>390</v>
      </c>
      <c r="D12" s="271" t="s">
        <v>395</v>
      </c>
      <c r="E12" s="357">
        <v>1012000</v>
      </c>
      <c r="F12" s="357">
        <v>1035092</v>
      </c>
      <c r="G12" s="357">
        <v>1033158</v>
      </c>
      <c r="H12" s="365">
        <v>85.842263828627551</v>
      </c>
      <c r="I12" s="368">
        <v>102.09071146245059</v>
      </c>
      <c r="J12" s="373">
        <v>99.81315670491125</v>
      </c>
    </row>
    <row r="13" spans="1:10" ht="27" customHeight="1">
      <c r="A13" s="330"/>
      <c r="B13" s="334"/>
      <c r="C13" s="341"/>
      <c r="D13" s="291" t="s">
        <v>144</v>
      </c>
      <c r="E13" s="357">
        <v>1800</v>
      </c>
      <c r="F13" s="357">
        <v>6714</v>
      </c>
      <c r="G13" s="357">
        <v>1537</v>
      </c>
      <c r="H13" s="365">
        <v>57.65191297824456</v>
      </c>
      <c r="I13" s="368">
        <v>85.388888888888886</v>
      </c>
      <c r="J13" s="373">
        <v>22.892463509085491</v>
      </c>
    </row>
    <row r="14" spans="1:10" ht="27" customHeight="1">
      <c r="A14" s="330"/>
      <c r="B14" s="335"/>
      <c r="C14" s="342"/>
      <c r="D14" s="271" t="s">
        <v>153</v>
      </c>
      <c r="E14" s="357">
        <v>1013800</v>
      </c>
      <c r="F14" s="357">
        <v>1041806</v>
      </c>
      <c r="G14" s="357">
        <v>1034696</v>
      </c>
      <c r="H14" s="365">
        <v>85.780040125350268</v>
      </c>
      <c r="I14" s="368">
        <v>102.0611560465575</v>
      </c>
      <c r="J14" s="373">
        <v>99.317531287015044</v>
      </c>
    </row>
    <row r="15" spans="1:10" ht="27" customHeight="1">
      <c r="A15" s="330"/>
      <c r="B15" s="269" t="s">
        <v>203</v>
      </c>
      <c r="C15" s="277"/>
      <c r="D15" s="290"/>
      <c r="E15" s="300">
        <v>8383448</v>
      </c>
      <c r="F15" s="300">
        <v>8623529</v>
      </c>
      <c r="G15" s="300">
        <v>8445460</v>
      </c>
      <c r="H15" s="365">
        <v>100.77626310706187</v>
      </c>
      <c r="I15" s="368">
        <v>100.73969564790049</v>
      </c>
      <c r="J15" s="373">
        <v>97.935079710406256</v>
      </c>
    </row>
    <row r="16" spans="1:10" ht="27" customHeight="1">
      <c r="A16" s="330"/>
      <c r="B16" s="334"/>
      <c r="C16" s="343" t="s">
        <v>76</v>
      </c>
      <c r="D16" s="291" t="s">
        <v>395</v>
      </c>
      <c r="E16" s="300">
        <v>8298000</v>
      </c>
      <c r="F16" s="300">
        <v>8398823</v>
      </c>
      <c r="G16" s="300">
        <v>8364792</v>
      </c>
      <c r="H16" s="365">
        <v>101.06282313119139</v>
      </c>
      <c r="I16" s="368">
        <v>100.80491684743311</v>
      </c>
      <c r="J16" s="373">
        <v>99.594812273100658</v>
      </c>
    </row>
    <row r="17" spans="1:10" ht="27" customHeight="1">
      <c r="A17" s="330"/>
      <c r="B17" s="334"/>
      <c r="C17" s="341"/>
      <c r="D17" s="291" t="s">
        <v>144</v>
      </c>
      <c r="E17" s="300">
        <v>35800</v>
      </c>
      <c r="F17" s="300">
        <v>175058</v>
      </c>
      <c r="G17" s="300">
        <v>31021</v>
      </c>
      <c r="H17" s="365">
        <v>61.449625609128013</v>
      </c>
      <c r="I17" s="368">
        <v>86.8</v>
      </c>
      <c r="J17" s="373">
        <v>17.720412663231613</v>
      </c>
    </row>
    <row r="18" spans="1:10" ht="27" customHeight="1">
      <c r="A18" s="330"/>
      <c r="B18" s="334"/>
      <c r="C18" s="342"/>
      <c r="D18" s="271" t="s">
        <v>153</v>
      </c>
      <c r="E18" s="300">
        <v>8333800</v>
      </c>
      <c r="F18" s="300">
        <v>8573881</v>
      </c>
      <c r="G18" s="300">
        <v>8395812</v>
      </c>
      <c r="H18" s="365">
        <v>100.82267912607981</v>
      </c>
      <c r="I18" s="368">
        <v>100.74410233026951</v>
      </c>
      <c r="J18" s="373">
        <v>97.923122562582805</v>
      </c>
    </row>
    <row r="19" spans="1:10" ht="27" customHeight="1">
      <c r="A19" s="330"/>
      <c r="B19" s="334"/>
      <c r="C19" s="344" t="s">
        <v>391</v>
      </c>
      <c r="D19" s="350"/>
      <c r="E19" s="300">
        <v>49648</v>
      </c>
      <c r="F19" s="300">
        <v>49648</v>
      </c>
      <c r="G19" s="300">
        <v>49648</v>
      </c>
      <c r="H19" s="365">
        <v>93.497297602681684</v>
      </c>
      <c r="I19" s="368">
        <v>100</v>
      </c>
      <c r="J19" s="373">
        <v>100</v>
      </c>
    </row>
    <row r="20" spans="1:10" ht="27" customHeight="1">
      <c r="A20" s="330"/>
      <c r="B20" s="269" t="s">
        <v>389</v>
      </c>
      <c r="C20" s="277"/>
      <c r="D20" s="290"/>
      <c r="E20" s="300">
        <v>327912</v>
      </c>
      <c r="F20" s="300">
        <v>339847</v>
      </c>
      <c r="G20" s="300">
        <v>331818</v>
      </c>
      <c r="H20" s="365">
        <v>106.36760548029518</v>
      </c>
      <c r="I20" s="368">
        <v>101.1911732416014</v>
      </c>
      <c r="J20" s="373">
        <v>97.637466271586916</v>
      </c>
    </row>
    <row r="21" spans="1:10" ht="27" customHeight="1">
      <c r="A21" s="330"/>
      <c r="B21" s="336"/>
      <c r="C21" s="340" t="s">
        <v>352</v>
      </c>
      <c r="D21" s="291" t="s">
        <v>395</v>
      </c>
      <c r="E21" s="300">
        <v>305000</v>
      </c>
      <c r="F21" s="300">
        <v>311547</v>
      </c>
      <c r="G21" s="300">
        <v>309138</v>
      </c>
      <c r="H21" s="365">
        <v>104.2476276547673</v>
      </c>
      <c r="I21" s="368">
        <v>101.35672131147541</v>
      </c>
      <c r="J21" s="373">
        <v>99.226761933191469</v>
      </c>
    </row>
    <row r="22" spans="1:10" ht="27" customHeight="1">
      <c r="A22" s="330"/>
      <c r="B22" s="336"/>
      <c r="C22" s="340"/>
      <c r="D22" s="291" t="s">
        <v>144</v>
      </c>
      <c r="E22" s="300">
        <v>2400</v>
      </c>
      <c r="F22" s="300">
        <v>7780</v>
      </c>
      <c r="G22" s="300">
        <v>2160</v>
      </c>
      <c r="H22" s="365">
        <v>71.334214002642</v>
      </c>
      <c r="I22" s="368">
        <v>90</v>
      </c>
      <c r="J22" s="373">
        <v>27.763496143958871</v>
      </c>
    </row>
    <row r="23" spans="1:10" ht="27" customHeight="1">
      <c r="A23" s="330"/>
      <c r="B23" s="336"/>
      <c r="C23" s="340"/>
      <c r="D23" s="271" t="s">
        <v>153</v>
      </c>
      <c r="E23" s="300">
        <v>307400</v>
      </c>
      <c r="F23" s="300">
        <v>319327</v>
      </c>
      <c r="G23" s="300">
        <v>311298</v>
      </c>
      <c r="H23" s="365">
        <v>103.91494475414763</v>
      </c>
      <c r="I23" s="368">
        <v>101.26805465191933</v>
      </c>
      <c r="J23" s="373">
        <v>97.485649506618614</v>
      </c>
    </row>
    <row r="24" spans="1:10" ht="27" customHeight="1">
      <c r="A24" s="330"/>
      <c r="B24" s="273"/>
      <c r="C24" s="345" t="s">
        <v>393</v>
      </c>
      <c r="D24" s="351"/>
      <c r="E24" s="300">
        <v>20512</v>
      </c>
      <c r="F24" s="300">
        <v>20521</v>
      </c>
      <c r="G24" s="300">
        <v>20521</v>
      </c>
      <c r="H24" s="365">
        <v>165.70574935400518</v>
      </c>
      <c r="I24" s="368">
        <v>100.0438767550702</v>
      </c>
      <c r="J24" s="373">
        <v>100</v>
      </c>
    </row>
    <row r="25" spans="1:10" ht="27" customHeight="1">
      <c r="A25" s="330"/>
      <c r="B25" s="269" t="s">
        <v>347</v>
      </c>
      <c r="C25" s="277"/>
      <c r="D25" s="290"/>
      <c r="E25" s="300">
        <v>625902</v>
      </c>
      <c r="F25" s="300">
        <v>613155</v>
      </c>
      <c r="G25" s="300">
        <v>613155</v>
      </c>
      <c r="H25" s="365">
        <v>107.30392234069922</v>
      </c>
      <c r="I25" s="368">
        <v>97.963419193420052</v>
      </c>
      <c r="J25" s="373">
        <v>100</v>
      </c>
    </row>
    <row r="26" spans="1:10" ht="27" customHeight="1">
      <c r="A26" s="330"/>
      <c r="B26" s="337"/>
      <c r="C26" s="345" t="s">
        <v>347</v>
      </c>
      <c r="D26" s="351"/>
      <c r="E26" s="300">
        <v>625902</v>
      </c>
      <c r="F26" s="300">
        <v>613155</v>
      </c>
      <c r="G26" s="300">
        <v>613155</v>
      </c>
      <c r="H26" s="365">
        <v>107.30392234069922</v>
      </c>
      <c r="I26" s="368">
        <v>97.963419193420052</v>
      </c>
      <c r="J26" s="373">
        <v>100</v>
      </c>
    </row>
    <row r="27" spans="1:10" ht="27" customHeight="1">
      <c r="A27" s="330"/>
      <c r="B27" s="269" t="s">
        <v>348</v>
      </c>
      <c r="C27" s="346"/>
      <c r="D27" s="352"/>
      <c r="E27" s="300">
        <v>24839</v>
      </c>
      <c r="F27" s="300">
        <v>25812</v>
      </c>
      <c r="G27" s="300">
        <v>25812</v>
      </c>
      <c r="H27" s="365">
        <v>122.23327177155845</v>
      </c>
      <c r="I27" s="368">
        <v>103.91722694150327</v>
      </c>
      <c r="J27" s="373">
        <v>100</v>
      </c>
    </row>
    <row r="28" spans="1:10" ht="27" customHeight="1">
      <c r="A28" s="331"/>
      <c r="B28" s="338"/>
      <c r="C28" s="347" t="s">
        <v>394</v>
      </c>
      <c r="D28" s="353"/>
      <c r="E28" s="358">
        <v>24839</v>
      </c>
      <c r="F28" s="358">
        <v>25812</v>
      </c>
      <c r="G28" s="358">
        <v>25812</v>
      </c>
      <c r="H28" s="366">
        <v>122.23327177155845</v>
      </c>
      <c r="I28" s="369">
        <v>103.91722694150327</v>
      </c>
      <c r="J28" s="374">
        <v>100</v>
      </c>
    </row>
    <row r="29" spans="1:10" ht="21" customHeight="1">
      <c r="A29" s="263" t="s">
        <v>386</v>
      </c>
      <c r="C29" s="263"/>
      <c r="D29" s="263"/>
    </row>
    <row r="30" spans="1:10" ht="21" customHeight="1">
      <c r="A30" s="376" t="s">
        <v>388</v>
      </c>
      <c r="B30" s="339"/>
    </row>
    <row r="31" spans="1:10" ht="13.5" customHeight="1">
      <c r="B31" s="263"/>
    </row>
    <row r="32" spans="1:10" ht="13.5" customHeight="1"/>
  </sheetData>
  <mergeCells count="23">
    <mergeCell ref="A3:F3"/>
    <mergeCell ref="I4:J4"/>
    <mergeCell ref="A6:D6"/>
    <mergeCell ref="A7:D7"/>
    <mergeCell ref="B8:D8"/>
    <mergeCell ref="B15:D15"/>
    <mergeCell ref="C19:D19"/>
    <mergeCell ref="B20:D20"/>
    <mergeCell ref="C24:D24"/>
    <mergeCell ref="B25:D25"/>
    <mergeCell ref="C26:D26"/>
    <mergeCell ref="B27:D27"/>
    <mergeCell ref="C28:D28"/>
    <mergeCell ref="A4:D5"/>
    <mergeCell ref="E4:E5"/>
    <mergeCell ref="F4:F5"/>
    <mergeCell ref="G4:G5"/>
    <mergeCell ref="H4:H5"/>
    <mergeCell ref="C9:C11"/>
    <mergeCell ref="C12:C14"/>
    <mergeCell ref="C16:C18"/>
    <mergeCell ref="C21:C23"/>
    <mergeCell ref="A8:A28"/>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oddFooter>&amp;C- １２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dimension ref="A2:H19"/>
  <sheetViews>
    <sheetView showGridLines="0" view="pageBreakPreview" zoomScaleSheetLayoutView="100" workbookViewId="0">
      <selection activeCell="Q3" sqref="Q3"/>
    </sheetView>
  </sheetViews>
  <sheetFormatPr defaultRowHeight="13.5"/>
  <cols>
    <col min="1" max="1" width="5.5" customWidth="1"/>
    <col min="2" max="2" width="9.625" customWidth="1"/>
    <col min="3" max="3" width="13.625" customWidth="1"/>
    <col min="4" max="4" width="8.625" customWidth="1"/>
    <col min="5" max="5" width="13.625" customWidth="1"/>
    <col min="6" max="6" width="8.625" customWidth="1"/>
    <col min="7" max="7" width="13.625" customWidth="1"/>
    <col min="8" max="8" width="8.625" customWidth="1"/>
  </cols>
  <sheetData>
    <row r="1" spans="1:8" ht="24" customHeight="1"/>
    <row r="2" spans="1:8" ht="30" customHeight="1">
      <c r="A2" s="231" t="s">
        <v>418</v>
      </c>
      <c r="B2" s="395"/>
    </row>
    <row r="3" spans="1:8" ht="24" customHeight="1">
      <c r="A3" s="381" t="s">
        <v>136</v>
      </c>
      <c r="B3" s="396"/>
      <c r="C3" s="407" t="s">
        <v>69</v>
      </c>
      <c r="D3" s="417"/>
      <c r="E3" s="407" t="s">
        <v>434</v>
      </c>
      <c r="F3" s="417"/>
      <c r="G3" s="432" t="s">
        <v>222</v>
      </c>
      <c r="H3" s="435"/>
    </row>
    <row r="4" spans="1:8" s="254" customFormat="1" ht="18" customHeight="1">
      <c r="A4" s="382"/>
      <c r="B4" s="397"/>
      <c r="C4" s="408"/>
      <c r="D4" s="418" t="s">
        <v>188</v>
      </c>
      <c r="E4" s="408"/>
      <c r="F4" s="418" t="s">
        <v>188</v>
      </c>
      <c r="G4" s="408"/>
      <c r="H4" s="436" t="s">
        <v>188</v>
      </c>
    </row>
    <row r="5" spans="1:8" ht="15.75" customHeight="1">
      <c r="A5" s="383" t="s">
        <v>273</v>
      </c>
      <c r="B5" s="398"/>
      <c r="C5" s="409" t="s">
        <v>428</v>
      </c>
      <c r="D5" s="419" t="s">
        <v>370</v>
      </c>
      <c r="E5" s="409" t="s">
        <v>428</v>
      </c>
      <c r="F5" s="419" t="s">
        <v>370</v>
      </c>
      <c r="G5" s="409" t="s">
        <v>428</v>
      </c>
      <c r="H5" s="437" t="s">
        <v>370</v>
      </c>
    </row>
    <row r="6" spans="1:8" ht="27" customHeight="1">
      <c r="A6" s="384"/>
      <c r="B6" s="399"/>
      <c r="C6" s="410">
        <v>92689</v>
      </c>
      <c r="D6" s="420">
        <v>99.8</v>
      </c>
      <c r="E6" s="410">
        <v>92130</v>
      </c>
      <c r="F6" s="430">
        <f>ROUND(E6/C6*100,1)</f>
        <v>99.4</v>
      </c>
      <c r="G6" s="433">
        <v>91458</v>
      </c>
      <c r="H6" s="438">
        <f>ROUND(G6/E6*100,1)</f>
        <v>99.3</v>
      </c>
    </row>
    <row r="7" spans="1:8" ht="15" customHeight="1">
      <c r="A7" s="383" t="s">
        <v>420</v>
      </c>
      <c r="B7" s="398"/>
      <c r="C7" s="411" t="s">
        <v>429</v>
      </c>
      <c r="D7" s="421" t="s">
        <v>370</v>
      </c>
      <c r="E7" s="411" t="s">
        <v>429</v>
      </c>
      <c r="F7" s="431" t="s">
        <v>370</v>
      </c>
      <c r="G7" s="434" t="s">
        <v>429</v>
      </c>
      <c r="H7" s="439" t="s">
        <v>370</v>
      </c>
    </row>
    <row r="8" spans="1:8" ht="27" customHeight="1">
      <c r="A8" s="384"/>
      <c r="B8" s="399"/>
      <c r="C8" s="410">
        <v>35809</v>
      </c>
      <c r="D8" s="420">
        <v>101.7</v>
      </c>
      <c r="E8" s="410">
        <v>36125</v>
      </c>
      <c r="F8" s="430">
        <f>ROUND(E8/C8*100,1)</f>
        <v>100.9</v>
      </c>
      <c r="G8" s="433">
        <v>36162</v>
      </c>
      <c r="H8" s="438">
        <f>ROUND(G8/E8*100,1)</f>
        <v>100.1</v>
      </c>
    </row>
    <row r="9" spans="1:8" ht="15" customHeight="1">
      <c r="A9" s="385" t="s">
        <v>198</v>
      </c>
      <c r="B9" s="400"/>
      <c r="C9" s="412" t="s">
        <v>366</v>
      </c>
      <c r="D9" s="422" t="s">
        <v>370</v>
      </c>
      <c r="E9" s="412" t="s">
        <v>366</v>
      </c>
      <c r="F9" s="422" t="s">
        <v>370</v>
      </c>
      <c r="G9" s="412" t="s">
        <v>366</v>
      </c>
      <c r="H9" s="440" t="s">
        <v>370</v>
      </c>
    </row>
    <row r="10" spans="1:8" ht="27" customHeight="1">
      <c r="A10" s="386"/>
      <c r="B10" s="401"/>
      <c r="C10" s="413">
        <v>15758999</v>
      </c>
      <c r="D10" s="423">
        <v>98.8</v>
      </c>
      <c r="E10" s="413">
        <v>15631532</v>
      </c>
      <c r="F10" s="423">
        <f>ROUND(E10/C10*100,1)</f>
        <v>99.2</v>
      </c>
      <c r="G10" s="413">
        <v>15617434</v>
      </c>
      <c r="H10" s="441">
        <f>ROUND(G10/E10*100,1)</f>
        <v>99.9</v>
      </c>
    </row>
    <row r="11" spans="1:8" ht="42" customHeight="1">
      <c r="A11" s="387" t="s">
        <v>421</v>
      </c>
      <c r="B11" s="402"/>
      <c r="C11" s="414">
        <v>15374546</v>
      </c>
      <c r="D11" s="424">
        <v>98.8</v>
      </c>
      <c r="E11" s="414">
        <v>15292730</v>
      </c>
      <c r="F11" s="424">
        <f>ROUND(E11/C11*100,1)</f>
        <v>99.5</v>
      </c>
      <c r="G11" s="414">
        <v>15281672</v>
      </c>
      <c r="H11" s="442">
        <f>ROUND(G11/E11*100,1)</f>
        <v>99.9</v>
      </c>
    </row>
    <row r="12" spans="1:8" ht="15" customHeight="1">
      <c r="A12" s="388" t="s">
        <v>423</v>
      </c>
      <c r="B12" s="403" t="s">
        <v>74</v>
      </c>
      <c r="C12" s="412" t="s">
        <v>196</v>
      </c>
      <c r="D12" s="425" t="s">
        <v>370</v>
      </c>
      <c r="E12" s="412" t="s">
        <v>196</v>
      </c>
      <c r="F12" s="425" t="s">
        <v>370</v>
      </c>
      <c r="G12" s="412" t="s">
        <v>196</v>
      </c>
      <c r="H12" s="443" t="s">
        <v>370</v>
      </c>
    </row>
    <row r="13" spans="1:8" ht="27" customHeight="1">
      <c r="A13" s="389"/>
      <c r="B13" s="404"/>
      <c r="C13" s="413">
        <f>C10/C6*1000</f>
        <v>170020.16420502972</v>
      </c>
      <c r="D13" s="426">
        <v>99</v>
      </c>
      <c r="E13" s="413">
        <f>E10/E6*1000</f>
        <v>169668.20796700317</v>
      </c>
      <c r="F13" s="426">
        <f>ROUND(E13/C13*100,1)</f>
        <v>99.8</v>
      </c>
      <c r="G13" s="413">
        <f>G10/G6*1000</f>
        <v>170760.72076800282</v>
      </c>
      <c r="H13" s="444">
        <f>ROUND(G13/E13*100,1)</f>
        <v>100.6</v>
      </c>
    </row>
    <row r="14" spans="1:8" ht="42" customHeight="1">
      <c r="A14" s="390"/>
      <c r="B14" s="405" t="s">
        <v>426</v>
      </c>
      <c r="C14" s="415">
        <f>C11/C6*1000</f>
        <v>165872.39046704571</v>
      </c>
      <c r="D14" s="427">
        <v>99</v>
      </c>
      <c r="E14" s="415">
        <f>E11/E6*1000</f>
        <v>165990.77390643655</v>
      </c>
      <c r="F14" s="427">
        <f>ROUND(E14/C14*100,1)</f>
        <v>100.1</v>
      </c>
      <c r="G14" s="415">
        <f>G11/G6*1000</f>
        <v>167089.50556539613</v>
      </c>
      <c r="H14" s="445">
        <f>ROUND(G14/E14*100,1)</f>
        <v>100.7</v>
      </c>
    </row>
    <row r="15" spans="1:8" ht="15" customHeight="1">
      <c r="A15" s="391" t="s">
        <v>424</v>
      </c>
      <c r="B15" s="403" t="s">
        <v>74</v>
      </c>
      <c r="C15" s="412" t="s">
        <v>196</v>
      </c>
      <c r="D15" s="428" t="s">
        <v>370</v>
      </c>
      <c r="E15" s="412" t="s">
        <v>196</v>
      </c>
      <c r="F15" s="428" t="s">
        <v>370</v>
      </c>
      <c r="G15" s="412" t="s">
        <v>196</v>
      </c>
      <c r="H15" s="446" t="s">
        <v>370</v>
      </c>
    </row>
    <row r="16" spans="1:8" ht="27" customHeight="1">
      <c r="A16" s="392"/>
      <c r="B16" s="404"/>
      <c r="C16" s="413">
        <f>C10/C8*1000</f>
        <v>440084.86693289399</v>
      </c>
      <c r="D16" s="426">
        <v>97.2</v>
      </c>
      <c r="E16" s="413">
        <f>E10/E8*1000</f>
        <v>432706.76816608995</v>
      </c>
      <c r="F16" s="426">
        <f>ROUND(E16/C16*100,1)</f>
        <v>98.3</v>
      </c>
      <c r="G16" s="413">
        <f>G10/G8*1000</f>
        <v>431874.17731320171</v>
      </c>
      <c r="H16" s="444">
        <f>ROUND(G16/E16*100,1)</f>
        <v>99.8</v>
      </c>
    </row>
    <row r="17" spans="1:8" ht="42" customHeight="1">
      <c r="A17" s="393"/>
      <c r="B17" s="406" t="s">
        <v>426</v>
      </c>
      <c r="C17" s="416">
        <f>C11/C8*1000</f>
        <v>429348.6553659694</v>
      </c>
      <c r="D17" s="429">
        <v>97.2</v>
      </c>
      <c r="E17" s="416">
        <f>E11/E8*1000</f>
        <v>423328.16608996538</v>
      </c>
      <c r="F17" s="429">
        <f>ROUND(E17/C17*100,1)</f>
        <v>98.6</v>
      </c>
      <c r="G17" s="416">
        <f>G11/G8*1000</f>
        <v>422589.23732094461</v>
      </c>
      <c r="H17" s="447">
        <f>ROUND(G17/E17*100,1)</f>
        <v>99.8</v>
      </c>
    </row>
    <row r="18" spans="1:8" s="170" customFormat="1" ht="18" customHeight="1">
      <c r="A18" s="394" t="s">
        <v>199</v>
      </c>
      <c r="B18" s="394"/>
      <c r="C18" s="394"/>
      <c r="D18" s="394"/>
      <c r="E18" s="394"/>
      <c r="F18" s="394"/>
    </row>
    <row r="19" spans="1:8" ht="18" customHeight="1">
      <c r="A19" s="263" t="s">
        <v>425</v>
      </c>
      <c r="B19" s="263"/>
      <c r="C19" s="263"/>
      <c r="D19" s="263"/>
      <c r="E19" s="263"/>
      <c r="F19" s="263"/>
    </row>
  </sheetData>
  <mergeCells count="13">
    <mergeCell ref="C3:D3"/>
    <mergeCell ref="E3:F3"/>
    <mergeCell ref="G3:H3"/>
    <mergeCell ref="A11:B11"/>
    <mergeCell ref="A18:F18"/>
    <mergeCell ref="A3:B4"/>
    <mergeCell ref="A5:B6"/>
    <mergeCell ref="A7:B8"/>
    <mergeCell ref="A9:B10"/>
    <mergeCell ref="A12:A14"/>
    <mergeCell ref="B12:B13"/>
    <mergeCell ref="A15:A17"/>
    <mergeCell ref="B15:B1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 xml:space="preserve">&amp;C- １３ -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1:P56"/>
  <sheetViews>
    <sheetView showGridLines="0" view="pageBreakPreview" zoomScale="85" zoomScaleSheetLayoutView="85" workbookViewId="0">
      <selection activeCell="Q3" sqref="Q3"/>
    </sheetView>
  </sheetViews>
  <sheetFormatPr defaultRowHeight="13.5"/>
  <cols>
    <col min="1" max="1" width="4.875" customWidth="1"/>
    <col min="2" max="2" width="3.125" customWidth="1"/>
    <col min="3" max="3" width="2.125" customWidth="1"/>
    <col min="4" max="4" width="3.5" customWidth="1"/>
    <col min="5" max="5" width="3.875" customWidth="1"/>
    <col min="6" max="6" width="13.875" style="78" customWidth="1"/>
    <col min="7" max="9" width="8.875" customWidth="1"/>
    <col min="10" max="12" width="6.625" customWidth="1"/>
    <col min="13" max="15" width="8.875" customWidth="1"/>
  </cols>
  <sheetData>
    <row r="1" spans="1:16" s="78" customFormat="1" ht="27" customHeight="1">
      <c r="A1" s="449" t="s">
        <v>438</v>
      </c>
    </row>
    <row r="2" spans="1:16" s="339" customFormat="1" ht="24" customHeight="1">
      <c r="A2" s="450" t="s">
        <v>439</v>
      </c>
      <c r="B2" s="469"/>
      <c r="C2" s="469"/>
      <c r="D2" s="469"/>
      <c r="E2" s="469"/>
      <c r="F2" s="546"/>
      <c r="G2" s="565" t="s">
        <v>491</v>
      </c>
      <c r="H2" s="584"/>
      <c r="I2" s="602"/>
      <c r="J2" s="565" t="s">
        <v>528</v>
      </c>
      <c r="K2" s="584"/>
      <c r="L2" s="602"/>
      <c r="M2" s="565" t="s">
        <v>534</v>
      </c>
      <c r="N2" s="584"/>
      <c r="O2" s="647"/>
      <c r="P2" s="665"/>
    </row>
    <row r="3" spans="1:16" ht="15.95" customHeight="1">
      <c r="A3" s="451" t="s">
        <v>440</v>
      </c>
      <c r="B3" s="470" t="s">
        <v>444</v>
      </c>
      <c r="C3" s="493"/>
      <c r="D3" s="513" t="s">
        <v>453</v>
      </c>
      <c r="E3" s="533"/>
      <c r="F3" s="547"/>
      <c r="G3" s="566" t="s">
        <v>492</v>
      </c>
      <c r="H3" s="585"/>
      <c r="I3" s="585"/>
      <c r="J3" s="612" t="s">
        <v>119</v>
      </c>
      <c r="K3" s="623"/>
      <c r="L3" s="631"/>
      <c r="M3" s="612" t="s">
        <v>119</v>
      </c>
      <c r="N3" s="623"/>
      <c r="O3" s="648"/>
    </row>
    <row r="4" spans="1:16" ht="15.95" customHeight="1">
      <c r="A4" s="452"/>
      <c r="B4" s="471"/>
      <c r="C4" s="494"/>
      <c r="D4" s="514" t="s">
        <v>384</v>
      </c>
      <c r="E4" s="534"/>
      <c r="F4" s="548"/>
      <c r="G4" s="567" t="s">
        <v>211</v>
      </c>
      <c r="H4" s="586"/>
      <c r="I4" s="586"/>
      <c r="J4" s="613" t="s">
        <v>119</v>
      </c>
      <c r="K4" s="624"/>
      <c r="L4" s="632"/>
      <c r="M4" s="613" t="s">
        <v>119</v>
      </c>
      <c r="N4" s="624"/>
      <c r="O4" s="649"/>
    </row>
    <row r="5" spans="1:16" ht="11.1" customHeight="1">
      <c r="A5" s="452"/>
      <c r="B5" s="472" t="s">
        <v>446</v>
      </c>
      <c r="C5" s="495"/>
      <c r="D5" s="515" t="s">
        <v>454</v>
      </c>
      <c r="E5" s="483" t="s">
        <v>87</v>
      </c>
      <c r="F5" s="549" t="s">
        <v>482</v>
      </c>
      <c r="G5" s="568" t="s">
        <v>442</v>
      </c>
      <c r="H5" s="587"/>
      <c r="I5" s="603"/>
      <c r="J5" s="614" t="s">
        <v>119</v>
      </c>
      <c r="K5" s="625"/>
      <c r="L5" s="633"/>
      <c r="M5" s="619" t="s">
        <v>119</v>
      </c>
      <c r="N5" s="628"/>
      <c r="O5" s="650"/>
    </row>
    <row r="6" spans="1:16" ht="11.1" customHeight="1">
      <c r="A6" s="452"/>
      <c r="B6" s="470"/>
      <c r="C6" s="493"/>
      <c r="D6" s="516"/>
      <c r="E6" s="527"/>
      <c r="F6" s="550" t="s">
        <v>484</v>
      </c>
      <c r="G6" s="569"/>
      <c r="H6" s="588"/>
      <c r="I6" s="604"/>
      <c r="J6" s="615"/>
      <c r="K6" s="626"/>
      <c r="L6" s="634"/>
      <c r="M6" s="617"/>
      <c r="N6" s="643"/>
      <c r="O6" s="651"/>
    </row>
    <row r="7" spans="1:16" ht="11.1" customHeight="1">
      <c r="A7" s="452"/>
      <c r="B7" s="470"/>
      <c r="C7" s="493"/>
      <c r="D7" s="516"/>
      <c r="E7" s="483" t="s">
        <v>416</v>
      </c>
      <c r="F7" s="551" t="s">
        <v>450</v>
      </c>
      <c r="G7" s="568" t="s">
        <v>494</v>
      </c>
      <c r="H7" s="587"/>
      <c r="I7" s="603"/>
      <c r="J7" s="614" t="s">
        <v>119</v>
      </c>
      <c r="K7" s="625"/>
      <c r="L7" s="633"/>
      <c r="M7" s="619" t="s">
        <v>119</v>
      </c>
      <c r="N7" s="628"/>
      <c r="O7" s="650"/>
    </row>
    <row r="8" spans="1:16" ht="11.1" customHeight="1">
      <c r="A8" s="452"/>
      <c r="B8" s="470"/>
      <c r="C8" s="493"/>
      <c r="D8" s="516"/>
      <c r="E8" s="527"/>
      <c r="F8" s="552" t="s">
        <v>185</v>
      </c>
      <c r="G8" s="569"/>
      <c r="H8" s="588"/>
      <c r="I8" s="604"/>
      <c r="J8" s="615"/>
      <c r="K8" s="626"/>
      <c r="L8" s="634"/>
      <c r="M8" s="617"/>
      <c r="N8" s="643"/>
      <c r="O8" s="651"/>
    </row>
    <row r="9" spans="1:16" ht="11.1" customHeight="1">
      <c r="A9" s="452"/>
      <c r="B9" s="470"/>
      <c r="C9" s="493"/>
      <c r="D9" s="516"/>
      <c r="E9" s="483" t="s">
        <v>408</v>
      </c>
      <c r="F9" s="549" t="s">
        <v>486</v>
      </c>
      <c r="G9" s="568" t="s">
        <v>495</v>
      </c>
      <c r="H9" s="587"/>
      <c r="I9" s="603"/>
      <c r="J9" s="614" t="s">
        <v>119</v>
      </c>
      <c r="K9" s="625"/>
      <c r="L9" s="633"/>
      <c r="M9" s="619" t="s">
        <v>119</v>
      </c>
      <c r="N9" s="628"/>
      <c r="O9" s="650"/>
    </row>
    <row r="10" spans="1:16" ht="11.1" customHeight="1">
      <c r="A10" s="452"/>
      <c r="B10" s="470"/>
      <c r="C10" s="493"/>
      <c r="D10" s="516"/>
      <c r="E10" s="527"/>
      <c r="F10" s="550" t="s">
        <v>257</v>
      </c>
      <c r="G10" s="569"/>
      <c r="H10" s="588"/>
      <c r="I10" s="604"/>
      <c r="J10" s="615"/>
      <c r="K10" s="626"/>
      <c r="L10" s="634"/>
      <c r="M10" s="617"/>
      <c r="N10" s="643"/>
      <c r="O10" s="651"/>
    </row>
    <row r="11" spans="1:16" ht="11.1" customHeight="1">
      <c r="A11" s="452"/>
      <c r="B11" s="470"/>
      <c r="C11" s="493"/>
      <c r="D11" s="516"/>
      <c r="E11" s="483" t="s">
        <v>339</v>
      </c>
      <c r="F11" s="551" t="s">
        <v>489</v>
      </c>
      <c r="G11" s="568" t="s">
        <v>436</v>
      </c>
      <c r="H11" s="587"/>
      <c r="I11" s="603"/>
      <c r="J11" s="614" t="s">
        <v>119</v>
      </c>
      <c r="K11" s="625"/>
      <c r="L11" s="633"/>
      <c r="M11" s="619" t="s">
        <v>119</v>
      </c>
      <c r="N11" s="628"/>
      <c r="O11" s="650"/>
    </row>
    <row r="12" spans="1:16" ht="11.1" customHeight="1">
      <c r="A12" s="452"/>
      <c r="B12" s="470"/>
      <c r="C12" s="493"/>
      <c r="D12" s="516"/>
      <c r="E12" s="527"/>
      <c r="F12" s="552" t="s">
        <v>185</v>
      </c>
      <c r="G12" s="569"/>
      <c r="H12" s="588"/>
      <c r="I12" s="604"/>
      <c r="J12" s="615"/>
      <c r="K12" s="626"/>
      <c r="L12" s="634"/>
      <c r="M12" s="617"/>
      <c r="N12" s="643"/>
      <c r="O12" s="651"/>
    </row>
    <row r="13" spans="1:16" ht="11.1" customHeight="1">
      <c r="A13" s="452"/>
      <c r="B13" s="470"/>
      <c r="C13" s="493"/>
      <c r="D13" s="516"/>
      <c r="E13" s="483" t="s">
        <v>476</v>
      </c>
      <c r="F13" s="549" t="s">
        <v>489</v>
      </c>
      <c r="G13" s="568" t="s">
        <v>497</v>
      </c>
      <c r="H13" s="587"/>
      <c r="I13" s="603"/>
      <c r="J13" s="614" t="s">
        <v>119</v>
      </c>
      <c r="K13" s="625"/>
      <c r="L13" s="633"/>
      <c r="M13" s="619" t="s">
        <v>119</v>
      </c>
      <c r="N13" s="628"/>
      <c r="O13" s="650"/>
    </row>
    <row r="14" spans="1:16" ht="11.1" customHeight="1">
      <c r="A14" s="452"/>
      <c r="B14" s="470"/>
      <c r="C14" s="493"/>
      <c r="D14" s="516"/>
      <c r="E14" s="527"/>
      <c r="F14" s="550" t="s">
        <v>257</v>
      </c>
      <c r="G14" s="569"/>
      <c r="H14" s="588"/>
      <c r="I14" s="604"/>
      <c r="J14" s="615"/>
      <c r="K14" s="626"/>
      <c r="L14" s="634"/>
      <c r="M14" s="617"/>
      <c r="N14" s="643"/>
      <c r="O14" s="651"/>
    </row>
    <row r="15" spans="1:16" ht="11.1" customHeight="1">
      <c r="A15" s="452"/>
      <c r="B15" s="470"/>
      <c r="C15" s="493"/>
      <c r="D15" s="516"/>
      <c r="E15" s="483" t="s">
        <v>34</v>
      </c>
      <c r="F15" s="551" t="s">
        <v>287</v>
      </c>
      <c r="G15" s="568" t="s">
        <v>157</v>
      </c>
      <c r="H15" s="587"/>
      <c r="I15" s="603"/>
      <c r="J15" s="614" t="s">
        <v>119</v>
      </c>
      <c r="K15" s="625"/>
      <c r="L15" s="633"/>
      <c r="M15" s="619" t="s">
        <v>119</v>
      </c>
      <c r="N15" s="628"/>
      <c r="O15" s="650"/>
    </row>
    <row r="16" spans="1:16" ht="11.1" customHeight="1">
      <c r="A16" s="452"/>
      <c r="B16" s="470"/>
      <c r="C16" s="493"/>
      <c r="D16" s="516"/>
      <c r="E16" s="527"/>
      <c r="F16" s="552" t="s">
        <v>185</v>
      </c>
      <c r="G16" s="569"/>
      <c r="H16" s="588"/>
      <c r="I16" s="604"/>
      <c r="J16" s="615"/>
      <c r="K16" s="626"/>
      <c r="L16" s="634"/>
      <c r="M16" s="617"/>
      <c r="N16" s="643"/>
      <c r="O16" s="651"/>
    </row>
    <row r="17" spans="1:15" ht="11.1" customHeight="1">
      <c r="A17" s="452"/>
      <c r="B17" s="470"/>
      <c r="C17" s="493"/>
      <c r="D17" s="516"/>
      <c r="E17" s="483" t="s">
        <v>430</v>
      </c>
      <c r="F17" s="549" t="s">
        <v>287</v>
      </c>
      <c r="G17" s="568" t="s">
        <v>499</v>
      </c>
      <c r="H17" s="587"/>
      <c r="I17" s="603"/>
      <c r="J17" s="614" t="s">
        <v>119</v>
      </c>
      <c r="K17" s="625"/>
      <c r="L17" s="633"/>
      <c r="M17" s="619" t="s">
        <v>119</v>
      </c>
      <c r="N17" s="628"/>
      <c r="O17" s="650"/>
    </row>
    <row r="18" spans="1:15" ht="11.1" customHeight="1">
      <c r="A18" s="452"/>
      <c r="B18" s="470"/>
      <c r="C18" s="493"/>
      <c r="D18" s="516"/>
      <c r="E18" s="527"/>
      <c r="F18" s="550" t="s">
        <v>257</v>
      </c>
      <c r="G18" s="569"/>
      <c r="H18" s="588"/>
      <c r="I18" s="604"/>
      <c r="J18" s="615"/>
      <c r="K18" s="626"/>
      <c r="L18" s="634"/>
      <c r="M18" s="617"/>
      <c r="N18" s="643"/>
      <c r="O18" s="651"/>
    </row>
    <row r="19" spans="1:15" ht="11.1" customHeight="1">
      <c r="A19" s="452"/>
      <c r="B19" s="470"/>
      <c r="C19" s="493"/>
      <c r="D19" s="516"/>
      <c r="E19" s="483" t="s">
        <v>477</v>
      </c>
      <c r="F19" s="551" t="s">
        <v>397</v>
      </c>
      <c r="G19" s="568" t="s">
        <v>500</v>
      </c>
      <c r="H19" s="587"/>
      <c r="I19" s="603"/>
      <c r="J19" s="614" t="s">
        <v>119</v>
      </c>
      <c r="K19" s="625"/>
      <c r="L19" s="633"/>
      <c r="M19" s="619" t="s">
        <v>119</v>
      </c>
      <c r="N19" s="628"/>
      <c r="O19" s="650"/>
    </row>
    <row r="20" spans="1:15" ht="11.1" customHeight="1">
      <c r="A20" s="452"/>
      <c r="B20" s="470"/>
      <c r="C20" s="493"/>
      <c r="D20" s="516"/>
      <c r="E20" s="527"/>
      <c r="F20" s="552" t="s">
        <v>185</v>
      </c>
      <c r="G20" s="569"/>
      <c r="H20" s="588"/>
      <c r="I20" s="604"/>
      <c r="J20" s="615"/>
      <c r="K20" s="626"/>
      <c r="L20" s="634"/>
      <c r="M20" s="617"/>
      <c r="N20" s="643"/>
      <c r="O20" s="651"/>
    </row>
    <row r="21" spans="1:15" ht="11.1" customHeight="1">
      <c r="A21" s="452"/>
      <c r="B21" s="470"/>
      <c r="C21" s="493"/>
      <c r="D21" s="516"/>
      <c r="E21" s="483" t="s">
        <v>306</v>
      </c>
      <c r="F21" s="553" t="s">
        <v>490</v>
      </c>
      <c r="G21" s="568" t="s">
        <v>277</v>
      </c>
      <c r="H21" s="587"/>
      <c r="I21" s="603"/>
      <c r="J21" s="614" t="s">
        <v>119</v>
      </c>
      <c r="K21" s="625"/>
      <c r="L21" s="633"/>
      <c r="M21" s="619" t="s">
        <v>119</v>
      </c>
      <c r="N21" s="628"/>
      <c r="O21" s="650"/>
    </row>
    <row r="22" spans="1:15" ht="11.1" customHeight="1">
      <c r="A22" s="452"/>
      <c r="B22" s="470"/>
      <c r="C22" s="493"/>
      <c r="D22" s="517"/>
      <c r="E22" s="527"/>
      <c r="F22" s="554"/>
      <c r="G22" s="569"/>
      <c r="H22" s="588"/>
      <c r="I22" s="604"/>
      <c r="J22" s="615"/>
      <c r="K22" s="626"/>
      <c r="L22" s="634"/>
      <c r="M22" s="617"/>
      <c r="N22" s="643"/>
      <c r="O22" s="651"/>
    </row>
    <row r="23" spans="1:15" ht="15.95" customHeight="1">
      <c r="A23" s="453"/>
      <c r="B23" s="473"/>
      <c r="C23" s="496"/>
      <c r="D23" s="518" t="s">
        <v>18</v>
      </c>
      <c r="E23" s="535"/>
      <c r="F23" s="555"/>
      <c r="G23" s="570" t="s">
        <v>503</v>
      </c>
      <c r="H23" s="589"/>
      <c r="I23" s="605"/>
      <c r="J23" s="613" t="s">
        <v>119</v>
      </c>
      <c r="K23" s="624"/>
      <c r="L23" s="632"/>
      <c r="M23" s="620" t="s">
        <v>119</v>
      </c>
      <c r="N23" s="629"/>
      <c r="O23" s="652"/>
    </row>
    <row r="24" spans="1:15" ht="18" customHeight="1">
      <c r="A24" s="454" t="s">
        <v>345</v>
      </c>
      <c r="B24" s="474"/>
      <c r="C24" s="474"/>
      <c r="D24" s="474"/>
      <c r="E24" s="474"/>
      <c r="F24" s="556"/>
      <c r="G24" s="571" t="s">
        <v>505</v>
      </c>
      <c r="H24" s="590"/>
      <c r="I24" s="590"/>
      <c r="J24" s="616" t="s">
        <v>119</v>
      </c>
      <c r="K24" s="627"/>
      <c r="L24" s="635"/>
      <c r="M24" s="616" t="s">
        <v>119</v>
      </c>
      <c r="N24" s="627"/>
      <c r="O24" s="653"/>
    </row>
    <row r="25" spans="1:15" ht="18" hidden="1" customHeight="1">
      <c r="A25" s="455" t="s">
        <v>441</v>
      </c>
      <c r="B25" s="475"/>
      <c r="C25" s="475"/>
      <c r="D25" s="475"/>
      <c r="E25" s="475"/>
      <c r="F25" s="475"/>
      <c r="G25" s="572"/>
      <c r="H25" s="566"/>
      <c r="I25" s="566"/>
      <c r="J25" s="617"/>
      <c r="K25" s="617"/>
      <c r="L25" s="617"/>
      <c r="M25" s="617"/>
      <c r="N25" s="617"/>
      <c r="O25" s="654"/>
    </row>
    <row r="26" spans="1:15" ht="18" hidden="1" customHeight="1">
      <c r="A26" s="456"/>
      <c r="B26" s="476"/>
      <c r="C26" s="476"/>
      <c r="D26" s="519"/>
      <c r="E26" s="519"/>
      <c r="F26" s="519"/>
      <c r="G26" s="573"/>
      <c r="H26" s="573"/>
      <c r="I26" s="573"/>
      <c r="J26" s="618"/>
      <c r="K26" s="618"/>
      <c r="L26" s="618"/>
      <c r="M26" s="618"/>
      <c r="N26" s="618"/>
      <c r="O26" s="655"/>
    </row>
    <row r="27" spans="1:15" ht="15.95" customHeight="1">
      <c r="A27" s="457" t="s">
        <v>443</v>
      </c>
      <c r="B27" s="477" t="s">
        <v>449</v>
      </c>
      <c r="C27" s="497"/>
      <c r="D27" s="520" t="s">
        <v>455</v>
      </c>
      <c r="E27" s="520"/>
      <c r="F27" s="527"/>
      <c r="G27" s="567" t="s">
        <v>209</v>
      </c>
      <c r="H27" s="586"/>
      <c r="I27" s="586"/>
      <c r="J27" s="612" t="s">
        <v>119</v>
      </c>
      <c r="K27" s="623"/>
      <c r="L27" s="636"/>
      <c r="M27" s="612" t="s">
        <v>119</v>
      </c>
      <c r="N27" s="623"/>
      <c r="O27" s="656"/>
    </row>
    <row r="28" spans="1:15" ht="15.95" customHeight="1">
      <c r="A28" s="457"/>
      <c r="B28" s="477"/>
      <c r="C28" s="497"/>
      <c r="D28" s="521" t="s">
        <v>457</v>
      </c>
      <c r="E28" s="521"/>
      <c r="F28" s="524"/>
      <c r="G28" s="567" t="s">
        <v>209</v>
      </c>
      <c r="H28" s="586"/>
      <c r="I28" s="586"/>
      <c r="J28" s="613" t="s">
        <v>119</v>
      </c>
      <c r="K28" s="624"/>
      <c r="L28" s="637"/>
      <c r="M28" s="613" t="s">
        <v>119</v>
      </c>
      <c r="N28" s="624"/>
      <c r="O28" s="657"/>
    </row>
    <row r="29" spans="1:15" ht="15.95" customHeight="1">
      <c r="A29" s="457"/>
      <c r="B29" s="477"/>
      <c r="C29" s="497"/>
      <c r="D29" s="521" t="s">
        <v>360</v>
      </c>
      <c r="E29" s="521"/>
      <c r="F29" s="524"/>
      <c r="G29" s="567" t="s">
        <v>508</v>
      </c>
      <c r="H29" s="586"/>
      <c r="I29" s="586"/>
      <c r="J29" s="613" t="s">
        <v>119</v>
      </c>
      <c r="K29" s="624"/>
      <c r="L29" s="637"/>
      <c r="M29" s="613" t="s">
        <v>119</v>
      </c>
      <c r="N29" s="624"/>
      <c r="O29" s="649"/>
    </row>
    <row r="30" spans="1:15" ht="15.95" customHeight="1">
      <c r="A30" s="457"/>
      <c r="B30" s="478"/>
      <c r="C30" s="498"/>
      <c r="D30" s="521" t="s">
        <v>460</v>
      </c>
      <c r="E30" s="521"/>
      <c r="F30" s="524"/>
      <c r="G30" s="567" t="s">
        <v>246</v>
      </c>
      <c r="H30" s="586"/>
      <c r="I30" s="586"/>
      <c r="J30" s="613" t="s">
        <v>119</v>
      </c>
      <c r="K30" s="624"/>
      <c r="L30" s="637"/>
      <c r="M30" s="613" t="s">
        <v>119</v>
      </c>
      <c r="N30" s="624"/>
      <c r="O30" s="649"/>
    </row>
    <row r="31" spans="1:15" ht="15.95" customHeight="1">
      <c r="A31" s="457"/>
      <c r="B31" s="479" t="s">
        <v>451</v>
      </c>
      <c r="C31" s="499"/>
      <c r="D31" s="522" t="s">
        <v>463</v>
      </c>
      <c r="E31" s="536"/>
      <c r="F31" s="536"/>
      <c r="G31" s="567" t="s">
        <v>509</v>
      </c>
      <c r="H31" s="586"/>
      <c r="I31" s="586"/>
      <c r="J31" s="613" t="s">
        <v>119</v>
      </c>
      <c r="K31" s="624"/>
      <c r="L31" s="637"/>
      <c r="M31" s="613" t="s">
        <v>119</v>
      </c>
      <c r="N31" s="624"/>
      <c r="O31" s="649"/>
    </row>
    <row r="32" spans="1:15" ht="33" customHeight="1">
      <c r="A32" s="457"/>
      <c r="B32" s="480"/>
      <c r="C32" s="500"/>
      <c r="D32" s="523"/>
      <c r="E32" s="537"/>
      <c r="F32" s="557"/>
      <c r="G32" s="574" t="s">
        <v>485</v>
      </c>
      <c r="H32" s="591" t="s">
        <v>376</v>
      </c>
      <c r="I32" s="606" t="s">
        <v>445</v>
      </c>
      <c r="J32" s="613" t="s">
        <v>119</v>
      </c>
      <c r="K32" s="624"/>
      <c r="L32" s="637"/>
      <c r="M32" s="613" t="s">
        <v>119</v>
      </c>
      <c r="N32" s="624"/>
      <c r="O32" s="649"/>
    </row>
    <row r="33" spans="1:15" ht="15.95" customHeight="1">
      <c r="A33" s="457"/>
      <c r="B33" s="480"/>
      <c r="C33" s="500"/>
      <c r="D33" s="524" t="s">
        <v>464</v>
      </c>
      <c r="E33" s="538"/>
      <c r="F33" s="538"/>
      <c r="G33" s="575" t="s">
        <v>229</v>
      </c>
      <c r="H33" s="592" t="s">
        <v>521</v>
      </c>
      <c r="I33" s="607" t="s">
        <v>159</v>
      </c>
      <c r="J33" s="613" t="s">
        <v>119</v>
      </c>
      <c r="K33" s="624"/>
      <c r="L33" s="637"/>
      <c r="M33" s="613" t="s">
        <v>119</v>
      </c>
      <c r="N33" s="624"/>
      <c r="O33" s="649"/>
    </row>
    <row r="34" spans="1:15" ht="15.95" customHeight="1">
      <c r="A34" s="457"/>
      <c r="B34" s="480"/>
      <c r="C34" s="500"/>
      <c r="D34" s="515" t="s">
        <v>5</v>
      </c>
      <c r="E34" s="515" t="s">
        <v>308</v>
      </c>
      <c r="F34" s="524" t="s">
        <v>470</v>
      </c>
      <c r="G34" s="575" t="s">
        <v>512</v>
      </c>
      <c r="H34" s="592" t="s">
        <v>523</v>
      </c>
      <c r="I34" s="607" t="s">
        <v>225</v>
      </c>
      <c r="J34" s="613" t="s">
        <v>119</v>
      </c>
      <c r="K34" s="624"/>
      <c r="L34" s="637"/>
      <c r="M34" s="613" t="s">
        <v>119</v>
      </c>
      <c r="N34" s="624"/>
      <c r="O34" s="649"/>
    </row>
    <row r="35" spans="1:15" ht="15.95" customHeight="1">
      <c r="A35" s="457"/>
      <c r="B35" s="480"/>
      <c r="C35" s="500"/>
      <c r="D35" s="516"/>
      <c r="E35" s="517"/>
      <c r="F35" s="524" t="s">
        <v>321</v>
      </c>
      <c r="G35" s="575" t="s">
        <v>382</v>
      </c>
      <c r="H35" s="592" t="s">
        <v>415</v>
      </c>
      <c r="I35" s="607" t="s">
        <v>309</v>
      </c>
      <c r="J35" s="613" t="s">
        <v>119</v>
      </c>
      <c r="K35" s="624"/>
      <c r="L35" s="637"/>
      <c r="M35" s="613" t="s">
        <v>119</v>
      </c>
      <c r="N35" s="624"/>
      <c r="O35" s="649"/>
    </row>
    <row r="36" spans="1:15" ht="15.95" customHeight="1">
      <c r="A36" s="457"/>
      <c r="B36" s="480"/>
      <c r="C36" s="500"/>
      <c r="D36" s="516"/>
      <c r="E36" s="515" t="s">
        <v>480</v>
      </c>
      <c r="F36" s="524" t="s">
        <v>470</v>
      </c>
      <c r="G36" s="575" t="s">
        <v>362</v>
      </c>
      <c r="H36" s="592" t="s">
        <v>355</v>
      </c>
      <c r="I36" s="607" t="s">
        <v>510</v>
      </c>
      <c r="J36" s="613" t="s">
        <v>119</v>
      </c>
      <c r="K36" s="624"/>
      <c r="L36" s="637"/>
      <c r="M36" s="613" t="s">
        <v>119</v>
      </c>
      <c r="N36" s="624"/>
      <c r="O36" s="649"/>
    </row>
    <row r="37" spans="1:15" ht="15.95" customHeight="1">
      <c r="A37" s="457"/>
      <c r="B37" s="481"/>
      <c r="C37" s="501"/>
      <c r="D37" s="517"/>
      <c r="E37" s="517"/>
      <c r="F37" s="524" t="s">
        <v>321</v>
      </c>
      <c r="G37" s="575" t="s">
        <v>513</v>
      </c>
      <c r="H37" s="592" t="s">
        <v>52</v>
      </c>
      <c r="I37" s="607" t="s">
        <v>402</v>
      </c>
      <c r="J37" s="613" t="s">
        <v>119</v>
      </c>
      <c r="K37" s="624"/>
      <c r="L37" s="637"/>
      <c r="M37" s="613" t="s">
        <v>119</v>
      </c>
      <c r="N37" s="624"/>
      <c r="O37" s="649"/>
    </row>
    <row r="38" spans="1:15" ht="15.95" customHeight="1">
      <c r="A38" s="457"/>
      <c r="B38" s="482" t="s">
        <v>452</v>
      </c>
      <c r="C38" s="502"/>
      <c r="D38" s="524" t="s">
        <v>466</v>
      </c>
      <c r="E38" s="538"/>
      <c r="F38" s="538"/>
      <c r="G38" s="567" t="s">
        <v>508</v>
      </c>
      <c r="H38" s="586"/>
      <c r="I38" s="586"/>
      <c r="J38" s="613" t="s">
        <v>119</v>
      </c>
      <c r="K38" s="624"/>
      <c r="L38" s="637"/>
      <c r="M38" s="613" t="s">
        <v>119</v>
      </c>
      <c r="N38" s="624"/>
      <c r="O38" s="649"/>
    </row>
    <row r="39" spans="1:15" ht="15.95" customHeight="1">
      <c r="A39" s="457"/>
      <c r="B39" s="478"/>
      <c r="C39" s="498"/>
      <c r="D39" s="524" t="s">
        <v>467</v>
      </c>
      <c r="E39" s="538"/>
      <c r="F39" s="538"/>
      <c r="G39" s="567" t="s">
        <v>515</v>
      </c>
      <c r="H39" s="586"/>
      <c r="I39" s="586"/>
      <c r="J39" s="613" t="s">
        <v>119</v>
      </c>
      <c r="K39" s="624"/>
      <c r="L39" s="637"/>
      <c r="M39" s="613" t="s">
        <v>119</v>
      </c>
      <c r="N39" s="624"/>
      <c r="O39" s="649"/>
    </row>
    <row r="40" spans="1:15" ht="15.95" customHeight="1">
      <c r="A40" s="457"/>
      <c r="B40" s="483" t="s">
        <v>220</v>
      </c>
      <c r="C40" s="503"/>
      <c r="D40" s="503"/>
      <c r="E40" s="503"/>
      <c r="F40" s="503"/>
      <c r="G40" s="576" t="s">
        <v>314</v>
      </c>
      <c r="H40" s="593"/>
      <c r="I40" s="593"/>
      <c r="J40" s="619" t="s">
        <v>119</v>
      </c>
      <c r="K40" s="628"/>
      <c r="L40" s="638"/>
      <c r="M40" s="620" t="s">
        <v>119</v>
      </c>
      <c r="N40" s="629"/>
      <c r="O40" s="652"/>
    </row>
    <row r="41" spans="1:15" ht="15.95" customHeight="1">
      <c r="A41" s="458" t="s">
        <v>432</v>
      </c>
      <c r="B41" s="484"/>
      <c r="C41" s="504"/>
      <c r="D41" s="525" t="s">
        <v>469</v>
      </c>
      <c r="E41" s="539"/>
      <c r="F41" s="558"/>
      <c r="G41" s="577" t="s">
        <v>290</v>
      </c>
      <c r="H41" s="594"/>
      <c r="I41" s="608" t="s">
        <v>407</v>
      </c>
      <c r="J41" s="612" t="s">
        <v>119</v>
      </c>
      <c r="K41" s="623"/>
      <c r="L41" s="639"/>
      <c r="M41" s="577" t="s">
        <v>536</v>
      </c>
      <c r="N41" s="594"/>
      <c r="O41" s="658" t="s">
        <v>407</v>
      </c>
    </row>
    <row r="42" spans="1:15" ht="15.95" customHeight="1">
      <c r="A42" s="459"/>
      <c r="B42" s="485"/>
      <c r="C42" s="505"/>
      <c r="D42" s="526"/>
      <c r="E42" s="540"/>
      <c r="F42" s="559"/>
      <c r="G42" s="578" t="s">
        <v>517</v>
      </c>
      <c r="H42" s="595"/>
      <c r="I42" s="609" t="s">
        <v>398</v>
      </c>
      <c r="J42" s="613" t="s">
        <v>119</v>
      </c>
      <c r="K42" s="624"/>
      <c r="L42" s="640"/>
      <c r="M42" s="578" t="s">
        <v>537</v>
      </c>
      <c r="N42" s="595"/>
      <c r="O42" s="659" t="s">
        <v>538</v>
      </c>
    </row>
    <row r="43" spans="1:15" ht="15.95" customHeight="1">
      <c r="A43" s="459"/>
      <c r="B43" s="485"/>
      <c r="C43" s="505"/>
      <c r="D43" s="526"/>
      <c r="E43" s="540"/>
      <c r="F43" s="559"/>
      <c r="G43" s="578" t="s">
        <v>519</v>
      </c>
      <c r="H43" s="595"/>
      <c r="I43" s="609" t="s">
        <v>42</v>
      </c>
      <c r="J43" s="613" t="s">
        <v>119</v>
      </c>
      <c r="K43" s="624"/>
      <c r="L43" s="640"/>
      <c r="M43" s="578" t="s">
        <v>371</v>
      </c>
      <c r="N43" s="595"/>
      <c r="O43" s="659" t="s">
        <v>310</v>
      </c>
    </row>
    <row r="44" spans="1:15" ht="15.95" customHeight="1">
      <c r="A44" s="459"/>
      <c r="B44" s="485"/>
      <c r="C44" s="505"/>
      <c r="D44" s="527"/>
      <c r="E44" s="541"/>
      <c r="F44" s="560"/>
      <c r="G44" s="578" t="s">
        <v>128</v>
      </c>
      <c r="H44" s="595"/>
      <c r="I44" s="609" t="s">
        <v>42</v>
      </c>
      <c r="J44" s="613" t="s">
        <v>119</v>
      </c>
      <c r="K44" s="624"/>
      <c r="L44" s="640"/>
      <c r="M44" s="578" t="s">
        <v>128</v>
      </c>
      <c r="N44" s="644"/>
      <c r="O44" s="659" t="s">
        <v>310</v>
      </c>
    </row>
    <row r="45" spans="1:15" ht="15.95" customHeight="1">
      <c r="A45" s="460" t="s">
        <v>250</v>
      </c>
      <c r="B45" s="486"/>
      <c r="C45" s="506"/>
      <c r="D45" s="526" t="s">
        <v>470</v>
      </c>
      <c r="E45" s="540"/>
      <c r="F45" s="559"/>
      <c r="G45" s="579" t="s">
        <v>290</v>
      </c>
      <c r="H45" s="596"/>
      <c r="I45" s="610" t="s">
        <v>524</v>
      </c>
      <c r="J45" s="613" t="s">
        <v>119</v>
      </c>
      <c r="K45" s="624"/>
      <c r="L45" s="640"/>
      <c r="M45" s="579" t="s">
        <v>536</v>
      </c>
      <c r="N45" s="596"/>
      <c r="O45" s="660" t="s">
        <v>524</v>
      </c>
    </row>
    <row r="46" spans="1:15" ht="15.95" customHeight="1">
      <c r="A46" s="461"/>
      <c r="B46" s="487"/>
      <c r="C46" s="507"/>
      <c r="D46" s="526"/>
      <c r="E46" s="540"/>
      <c r="F46" s="559"/>
      <c r="G46" s="578" t="s">
        <v>517</v>
      </c>
      <c r="H46" s="595"/>
      <c r="I46" s="609" t="s">
        <v>252</v>
      </c>
      <c r="J46" s="613" t="s">
        <v>119</v>
      </c>
      <c r="K46" s="624"/>
      <c r="L46" s="640"/>
      <c r="M46" s="578" t="s">
        <v>537</v>
      </c>
      <c r="N46" s="595"/>
      <c r="O46" s="659" t="s">
        <v>252</v>
      </c>
    </row>
    <row r="47" spans="1:15" ht="15.95" customHeight="1">
      <c r="A47" s="461"/>
      <c r="B47" s="487"/>
      <c r="C47" s="507"/>
      <c r="D47" s="526"/>
      <c r="E47" s="540"/>
      <c r="F47" s="559"/>
      <c r="G47" s="578" t="s">
        <v>519</v>
      </c>
      <c r="H47" s="595"/>
      <c r="I47" s="609" t="s">
        <v>334</v>
      </c>
      <c r="J47" s="613" t="s">
        <v>119</v>
      </c>
      <c r="K47" s="624"/>
      <c r="L47" s="640"/>
      <c r="M47" s="578" t="s">
        <v>371</v>
      </c>
      <c r="N47" s="595"/>
      <c r="O47" s="659" t="s">
        <v>334</v>
      </c>
    </row>
    <row r="48" spans="1:15" ht="15.95" customHeight="1">
      <c r="A48" s="462"/>
      <c r="B48" s="488"/>
      <c r="C48" s="508"/>
      <c r="D48" s="528"/>
      <c r="E48" s="542"/>
      <c r="F48" s="561"/>
      <c r="G48" s="580" t="s">
        <v>128</v>
      </c>
      <c r="H48" s="597"/>
      <c r="I48" s="611" t="s">
        <v>525</v>
      </c>
      <c r="J48" s="620" t="s">
        <v>119</v>
      </c>
      <c r="K48" s="629"/>
      <c r="L48" s="641"/>
      <c r="M48" s="580" t="s">
        <v>128</v>
      </c>
      <c r="N48" s="597"/>
      <c r="O48" s="661" t="s">
        <v>525</v>
      </c>
    </row>
    <row r="49" spans="1:15" ht="15.95" customHeight="1">
      <c r="A49" s="463" t="s">
        <v>133</v>
      </c>
      <c r="B49" s="489"/>
      <c r="C49" s="509"/>
      <c r="D49" s="529" t="s">
        <v>471</v>
      </c>
      <c r="E49" s="543"/>
      <c r="F49" s="562"/>
      <c r="G49" s="581" t="s">
        <v>109</v>
      </c>
      <c r="H49" s="598"/>
      <c r="I49" s="598"/>
      <c r="J49" s="621" t="s">
        <v>530</v>
      </c>
      <c r="K49" s="598"/>
      <c r="L49" s="598"/>
      <c r="M49" s="642" t="s">
        <v>119</v>
      </c>
      <c r="N49" s="645"/>
      <c r="O49" s="662"/>
    </row>
    <row r="50" spans="1:15" ht="15.95" customHeight="1">
      <c r="A50" s="464"/>
      <c r="B50" s="490"/>
      <c r="C50" s="510"/>
      <c r="D50" s="530"/>
      <c r="E50" s="544"/>
      <c r="F50" s="563"/>
      <c r="G50" s="582"/>
      <c r="H50" s="599"/>
      <c r="I50" s="599"/>
      <c r="J50" s="582"/>
      <c r="K50" s="599"/>
      <c r="L50" s="599"/>
      <c r="M50" s="618"/>
      <c r="N50" s="646"/>
      <c r="O50" s="663"/>
    </row>
    <row r="51" spans="1:15" ht="15.95" customHeight="1">
      <c r="A51" s="385" t="s">
        <v>405</v>
      </c>
      <c r="B51" s="491"/>
      <c r="C51" s="511"/>
      <c r="D51" s="531" t="s">
        <v>82</v>
      </c>
      <c r="E51" s="545"/>
      <c r="F51" s="545"/>
      <c r="G51" s="566" t="s">
        <v>387</v>
      </c>
      <c r="H51" s="585"/>
      <c r="I51" s="585"/>
      <c r="J51" s="612" t="s">
        <v>119</v>
      </c>
      <c r="K51" s="623"/>
      <c r="L51" s="623"/>
      <c r="M51" s="612" t="s">
        <v>119</v>
      </c>
      <c r="N51" s="623"/>
      <c r="O51" s="648"/>
    </row>
    <row r="52" spans="1:15" ht="15.95" customHeight="1">
      <c r="A52" s="464"/>
      <c r="B52" s="490"/>
      <c r="C52" s="510"/>
      <c r="D52" s="518" t="s">
        <v>472</v>
      </c>
      <c r="E52" s="535"/>
      <c r="F52" s="535"/>
      <c r="G52" s="570" t="s">
        <v>520</v>
      </c>
      <c r="H52" s="600"/>
      <c r="I52" s="600"/>
      <c r="J52" s="620" t="s">
        <v>119</v>
      </c>
      <c r="K52" s="629"/>
      <c r="L52" s="629"/>
      <c r="M52" s="620" t="s">
        <v>119</v>
      </c>
      <c r="N52" s="629"/>
      <c r="O52" s="652"/>
    </row>
    <row r="53" spans="1:15" ht="15.95" customHeight="1">
      <c r="A53" s="465" t="s">
        <v>379</v>
      </c>
      <c r="B53" s="492"/>
      <c r="C53" s="512"/>
      <c r="D53" s="532" t="s">
        <v>475</v>
      </c>
      <c r="E53" s="532"/>
      <c r="F53" s="564"/>
      <c r="G53" s="583" t="s">
        <v>448</v>
      </c>
      <c r="H53" s="601"/>
      <c r="I53" s="601"/>
      <c r="J53" s="622" t="s">
        <v>119</v>
      </c>
      <c r="K53" s="630"/>
      <c r="L53" s="630"/>
      <c r="M53" s="622" t="s">
        <v>119</v>
      </c>
      <c r="N53" s="630"/>
      <c r="O53" s="664"/>
    </row>
    <row r="54" spans="1:15" s="448" customFormat="1" ht="15" customHeight="1">
      <c r="A54" s="466" t="s">
        <v>468</v>
      </c>
      <c r="B54" s="466"/>
      <c r="C54" s="466"/>
      <c r="D54" s="466"/>
      <c r="E54" s="466"/>
      <c r="F54" s="466"/>
      <c r="G54" s="466"/>
      <c r="H54" s="466"/>
      <c r="I54" s="466"/>
      <c r="J54" s="466"/>
      <c r="K54" s="466"/>
      <c r="L54" s="466"/>
      <c r="M54" s="466"/>
      <c r="N54" s="466"/>
      <c r="O54" s="466"/>
    </row>
    <row r="55" spans="1:15" s="448" customFormat="1" ht="15" customHeight="1">
      <c r="A55" s="467" t="s">
        <v>377</v>
      </c>
      <c r="B55" s="467"/>
      <c r="C55" s="467"/>
      <c r="D55" s="467"/>
      <c r="E55" s="467"/>
      <c r="F55" s="467"/>
      <c r="G55" s="467"/>
      <c r="H55" s="467"/>
      <c r="I55" s="467"/>
      <c r="J55" s="467"/>
      <c r="K55" s="467"/>
      <c r="L55" s="467"/>
      <c r="M55" s="467"/>
      <c r="N55" s="467"/>
      <c r="O55" s="467"/>
    </row>
    <row r="56" spans="1:15" s="448" customFormat="1" ht="15" customHeight="1">
      <c r="A56" s="468" t="s">
        <v>535</v>
      </c>
    </row>
  </sheetData>
  <mergeCells count="164">
    <mergeCell ref="A2:F2"/>
    <mergeCell ref="G2:I2"/>
    <mergeCell ref="J2:L2"/>
    <mergeCell ref="M2:O2"/>
    <mergeCell ref="D3:F3"/>
    <mergeCell ref="G3:I3"/>
    <mergeCell ref="J3:L3"/>
    <mergeCell ref="M3:O3"/>
    <mergeCell ref="D4:F4"/>
    <mergeCell ref="G4:I4"/>
    <mergeCell ref="J4:L4"/>
    <mergeCell ref="M4:O4"/>
    <mergeCell ref="D23:F23"/>
    <mergeCell ref="G23:I23"/>
    <mergeCell ref="J23:L23"/>
    <mergeCell ref="M23:O23"/>
    <mergeCell ref="A24:F24"/>
    <mergeCell ref="G24:I24"/>
    <mergeCell ref="J24:L24"/>
    <mergeCell ref="M24:O24"/>
    <mergeCell ref="D27:F27"/>
    <mergeCell ref="G27:I27"/>
    <mergeCell ref="J27:L27"/>
    <mergeCell ref="M27:O27"/>
    <mergeCell ref="D28:F28"/>
    <mergeCell ref="G28:I28"/>
    <mergeCell ref="J28:L28"/>
    <mergeCell ref="M28:O28"/>
    <mergeCell ref="D29:F29"/>
    <mergeCell ref="G29:I29"/>
    <mergeCell ref="J29:L29"/>
    <mergeCell ref="M29:O29"/>
    <mergeCell ref="D30:F30"/>
    <mergeCell ref="G30:I30"/>
    <mergeCell ref="J30:L30"/>
    <mergeCell ref="M30:O30"/>
    <mergeCell ref="D31:F31"/>
    <mergeCell ref="G31:I31"/>
    <mergeCell ref="J31:L31"/>
    <mergeCell ref="M31:O31"/>
    <mergeCell ref="D32:F32"/>
    <mergeCell ref="J32:L32"/>
    <mergeCell ref="M32:O32"/>
    <mergeCell ref="D33:F33"/>
    <mergeCell ref="J33:L33"/>
    <mergeCell ref="M33:O33"/>
    <mergeCell ref="J34:L34"/>
    <mergeCell ref="M34:O34"/>
    <mergeCell ref="J35:L35"/>
    <mergeCell ref="M35:O35"/>
    <mergeCell ref="J36:L36"/>
    <mergeCell ref="M36:O36"/>
    <mergeCell ref="J37:L37"/>
    <mergeCell ref="M37:O37"/>
    <mergeCell ref="D38:F38"/>
    <mergeCell ref="G38:I38"/>
    <mergeCell ref="J38:L38"/>
    <mergeCell ref="M38:O38"/>
    <mergeCell ref="D39:F39"/>
    <mergeCell ref="G39:I39"/>
    <mergeCell ref="J39:L39"/>
    <mergeCell ref="M39:O39"/>
    <mergeCell ref="B40:F40"/>
    <mergeCell ref="G40:I40"/>
    <mergeCell ref="J40:L40"/>
    <mergeCell ref="M40:O40"/>
    <mergeCell ref="G41:H41"/>
    <mergeCell ref="J41:L41"/>
    <mergeCell ref="M41:N41"/>
    <mergeCell ref="G42:H42"/>
    <mergeCell ref="J42:L42"/>
    <mergeCell ref="M42:N42"/>
    <mergeCell ref="G43:H43"/>
    <mergeCell ref="J43:L43"/>
    <mergeCell ref="M43:N43"/>
    <mergeCell ref="G44:H44"/>
    <mergeCell ref="J44:L44"/>
    <mergeCell ref="M44:N44"/>
    <mergeCell ref="A45:C45"/>
    <mergeCell ref="G45:H45"/>
    <mergeCell ref="J45:L45"/>
    <mergeCell ref="M45:N45"/>
    <mergeCell ref="G46:H46"/>
    <mergeCell ref="J46:L46"/>
    <mergeCell ref="M46:N46"/>
    <mergeCell ref="G47:H47"/>
    <mergeCell ref="J47:L47"/>
    <mergeCell ref="M47:N47"/>
    <mergeCell ref="G48:H48"/>
    <mergeCell ref="J48:L48"/>
    <mergeCell ref="M48:N48"/>
    <mergeCell ref="D51:F51"/>
    <mergeCell ref="G51:I51"/>
    <mergeCell ref="J51:L51"/>
    <mergeCell ref="M51:O51"/>
    <mergeCell ref="D52:F52"/>
    <mergeCell ref="G52:I52"/>
    <mergeCell ref="J52:L52"/>
    <mergeCell ref="M52:O52"/>
    <mergeCell ref="A53:C53"/>
    <mergeCell ref="D53:F53"/>
    <mergeCell ref="G53:I53"/>
    <mergeCell ref="J53:L53"/>
    <mergeCell ref="M53:O53"/>
    <mergeCell ref="A54:O54"/>
    <mergeCell ref="A55:O55"/>
    <mergeCell ref="B3:C4"/>
    <mergeCell ref="E5:E6"/>
    <mergeCell ref="G5:I6"/>
    <mergeCell ref="J5:L6"/>
    <mergeCell ref="M5:O6"/>
    <mergeCell ref="E7:E8"/>
    <mergeCell ref="G7:I8"/>
    <mergeCell ref="J7:L8"/>
    <mergeCell ref="M7:O8"/>
    <mergeCell ref="E9:E10"/>
    <mergeCell ref="G9:I10"/>
    <mergeCell ref="J9:L10"/>
    <mergeCell ref="M9:O10"/>
    <mergeCell ref="E11:E12"/>
    <mergeCell ref="G11:I12"/>
    <mergeCell ref="J11:L12"/>
    <mergeCell ref="M11:O12"/>
    <mergeCell ref="E13:E14"/>
    <mergeCell ref="G13:I14"/>
    <mergeCell ref="J13:L14"/>
    <mergeCell ref="M13:O14"/>
    <mergeCell ref="E15:E16"/>
    <mergeCell ref="G15:I16"/>
    <mergeCell ref="J15:L16"/>
    <mergeCell ref="M15:O16"/>
    <mergeCell ref="E17:E18"/>
    <mergeCell ref="G17:I18"/>
    <mergeCell ref="J17:L18"/>
    <mergeCell ref="M17:O18"/>
    <mergeCell ref="E19:E20"/>
    <mergeCell ref="G19:I20"/>
    <mergeCell ref="J19:L20"/>
    <mergeCell ref="M19:O20"/>
    <mergeCell ref="E21:E22"/>
    <mergeCell ref="F21:F22"/>
    <mergeCell ref="G21:I22"/>
    <mergeCell ref="J21:L22"/>
    <mergeCell ref="M21:O22"/>
    <mergeCell ref="A25:F26"/>
    <mergeCell ref="B27:C30"/>
    <mergeCell ref="D34:D37"/>
    <mergeCell ref="E34:E35"/>
    <mergeCell ref="E36:E37"/>
    <mergeCell ref="B38:C39"/>
    <mergeCell ref="A41:C44"/>
    <mergeCell ref="D41:F44"/>
    <mergeCell ref="D45:F48"/>
    <mergeCell ref="A49:C50"/>
    <mergeCell ref="D49:F50"/>
    <mergeCell ref="G49:I50"/>
    <mergeCell ref="J49:L50"/>
    <mergeCell ref="M49:O50"/>
    <mergeCell ref="A51:C52"/>
    <mergeCell ref="A3:A23"/>
    <mergeCell ref="B5:C23"/>
    <mergeCell ref="D5:D22"/>
    <mergeCell ref="A27:A40"/>
    <mergeCell ref="B31:C37"/>
  </mergeCells>
  <phoneticPr fontId="19"/>
  <printOptions horizontalCentered="1"/>
  <pageMargins left="0.19685039370078741" right="0.59055118110236227" top="0.78740157480314965" bottom="0.59055118110236227" header="0.51181102362204722" footer="0.51181102362204722"/>
  <pageSetup paperSize="9" scale="91" fitToWidth="1" fitToHeight="1" orientation="portrait" usePrinterDefaults="1" horizontalDpi="300" verticalDpi="300" r:id="rId1"/>
  <headerFooter alignWithMargins="0">
    <oddFooter>&amp;C- １４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dimension ref="A1:B12"/>
  <sheetViews>
    <sheetView showGridLines="0" view="pageBreakPreview" zoomScaleSheetLayoutView="100" workbookViewId="0">
      <selection activeCell="D5" sqref="D5"/>
    </sheetView>
  </sheetViews>
  <sheetFormatPr defaultRowHeight="36" customHeight="1"/>
  <cols>
    <col min="1" max="1" width="70.625" style="78" customWidth="1"/>
    <col min="2" max="2" width="3.625" style="78" customWidth="1"/>
    <col min="3" max="16384" width="9" style="78" bestFit="1" customWidth="1"/>
  </cols>
  <sheetData>
    <row r="1" spans="1:2" ht="36" customHeight="1">
      <c r="A1" s="666" t="s">
        <v>805</v>
      </c>
      <c r="B1" s="668"/>
    </row>
    <row r="2" spans="1:2" ht="36" customHeight="1">
      <c r="A2" s="667"/>
      <c r="B2" s="669"/>
    </row>
    <row r="3" spans="1:2" ht="36" customHeight="1">
      <c r="A3" s="24" t="s">
        <v>45</v>
      </c>
      <c r="B3" s="669">
        <v>16</v>
      </c>
    </row>
    <row r="4" spans="1:2" ht="36" customHeight="1">
      <c r="A4" s="24" t="s">
        <v>14</v>
      </c>
      <c r="B4" s="669">
        <v>16</v>
      </c>
    </row>
    <row r="5" spans="1:2" ht="36" customHeight="1">
      <c r="A5" s="24" t="s">
        <v>17</v>
      </c>
      <c r="B5" s="669">
        <v>17</v>
      </c>
    </row>
    <row r="6" spans="1:2" ht="36" customHeight="1">
      <c r="A6" s="24" t="s">
        <v>95</v>
      </c>
      <c r="B6" s="669">
        <v>18</v>
      </c>
    </row>
    <row r="7" spans="1:2" ht="36" customHeight="1">
      <c r="A7" s="24" t="s">
        <v>4</v>
      </c>
      <c r="B7" s="669">
        <v>19</v>
      </c>
    </row>
    <row r="8" spans="1:2" ht="36" customHeight="1">
      <c r="A8" s="24" t="s">
        <v>55</v>
      </c>
      <c r="B8" s="669">
        <v>20</v>
      </c>
    </row>
    <row r="9" spans="1:2" ht="36" customHeight="1">
      <c r="A9" s="24" t="s">
        <v>107</v>
      </c>
      <c r="B9" s="669">
        <v>20</v>
      </c>
    </row>
    <row r="10" spans="1:2" ht="36" customHeight="1">
      <c r="A10" s="24" t="s">
        <v>33</v>
      </c>
      <c r="B10" s="669">
        <v>21</v>
      </c>
    </row>
    <row r="11" spans="1:2" ht="36" customHeight="1">
      <c r="A11" s="24" t="s">
        <v>16</v>
      </c>
      <c r="B11" s="669">
        <v>22</v>
      </c>
    </row>
    <row r="12" spans="1:2" ht="36" customHeight="1">
      <c r="A12" s="156"/>
      <c r="B12" s="670"/>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１５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dimension ref="A1:M20"/>
  <sheetViews>
    <sheetView showGridLines="0" view="pageBreakPreview" zoomScale="80" zoomScaleSheetLayoutView="80" workbookViewId="0">
      <selection activeCell="Q3" sqref="Q3"/>
    </sheetView>
  </sheetViews>
  <sheetFormatPr defaultRowHeight="13.5"/>
  <cols>
    <col min="1" max="1" width="0.75" customWidth="1"/>
    <col min="2" max="2" width="13.625" customWidth="1"/>
    <col min="3" max="3" width="1.625" customWidth="1"/>
    <col min="4" max="4" width="2.375" customWidth="1"/>
    <col min="5" max="14" width="8.625" customWidth="1"/>
  </cols>
  <sheetData>
    <row r="1" spans="1:13" ht="24" customHeight="1">
      <c r="A1" s="671" t="s">
        <v>539</v>
      </c>
      <c r="B1" s="671"/>
      <c r="C1" s="671"/>
      <c r="D1" s="671"/>
      <c r="E1" s="671"/>
      <c r="F1" s="671"/>
      <c r="G1" s="723"/>
      <c r="H1" s="723"/>
      <c r="I1" s="723"/>
      <c r="J1" s="723"/>
      <c r="K1" s="723"/>
      <c r="L1" s="723"/>
      <c r="M1" s="723"/>
    </row>
    <row r="2" spans="1:13" ht="30" customHeight="1">
      <c r="A2" s="672" t="s">
        <v>304</v>
      </c>
      <c r="B2" s="672"/>
      <c r="C2" s="672"/>
      <c r="D2" s="672"/>
      <c r="E2" s="672"/>
      <c r="F2" s="672"/>
      <c r="G2" s="723"/>
      <c r="H2" s="723"/>
      <c r="I2" s="723"/>
      <c r="J2" s="723"/>
      <c r="K2" s="723"/>
      <c r="L2" s="723"/>
      <c r="M2" s="723"/>
    </row>
    <row r="3" spans="1:13" s="0" customFormat="1" ht="24" customHeight="1">
      <c r="A3" s="673"/>
      <c r="B3" s="679"/>
      <c r="C3" s="679"/>
      <c r="D3" s="696"/>
      <c r="E3" s="705" t="s">
        <v>491</v>
      </c>
      <c r="F3" s="716"/>
      <c r="G3" s="304"/>
      <c r="H3" s="733" t="s">
        <v>528</v>
      </c>
      <c r="I3" s="733"/>
      <c r="J3" s="733"/>
      <c r="K3" s="734" t="s">
        <v>358</v>
      </c>
      <c r="L3" s="734"/>
      <c r="M3" s="737"/>
    </row>
    <row r="4" spans="1:13" s="0" customFormat="1" ht="24" customHeight="1">
      <c r="A4" s="674"/>
      <c r="B4" s="680"/>
      <c r="C4" s="680"/>
      <c r="D4" s="697"/>
      <c r="E4" s="706" t="s">
        <v>97</v>
      </c>
      <c r="F4" s="706" t="s">
        <v>547</v>
      </c>
      <c r="G4" s="724" t="s">
        <v>153</v>
      </c>
      <c r="H4" s="706" t="s">
        <v>97</v>
      </c>
      <c r="I4" s="706" t="s">
        <v>547</v>
      </c>
      <c r="J4" s="706" t="s">
        <v>153</v>
      </c>
      <c r="K4" s="706" t="s">
        <v>97</v>
      </c>
      <c r="L4" s="706" t="s">
        <v>547</v>
      </c>
      <c r="M4" s="738" t="s">
        <v>153</v>
      </c>
    </row>
    <row r="5" spans="1:13" s="0" customFormat="1" ht="34.5" customHeight="1">
      <c r="A5" s="675"/>
      <c r="B5" s="681" t="s">
        <v>526</v>
      </c>
      <c r="C5" s="690"/>
      <c r="D5" s="698" t="s">
        <v>428</v>
      </c>
      <c r="E5" s="707">
        <v>33844</v>
      </c>
      <c r="F5" s="717">
        <v>11273</v>
      </c>
      <c r="G5" s="725">
        <v>45117</v>
      </c>
      <c r="H5" s="707">
        <v>33917</v>
      </c>
      <c r="I5" s="717">
        <v>11226</v>
      </c>
      <c r="J5" s="708">
        <v>45143</v>
      </c>
      <c r="K5" s="707">
        <v>33937</v>
      </c>
      <c r="L5" s="717">
        <v>11367</v>
      </c>
      <c r="M5" s="739">
        <v>45304</v>
      </c>
    </row>
    <row r="6" spans="1:13" s="0" customFormat="1" ht="34.5" customHeight="1">
      <c r="A6" s="675"/>
      <c r="B6" s="681" t="s">
        <v>522</v>
      </c>
      <c r="C6" s="690"/>
      <c r="D6" s="698" t="s">
        <v>428</v>
      </c>
      <c r="E6" s="708">
        <v>1857</v>
      </c>
      <c r="F6" s="708">
        <v>3020</v>
      </c>
      <c r="G6" s="726">
        <v>4877</v>
      </c>
      <c r="H6" s="708">
        <v>1828</v>
      </c>
      <c r="I6" s="708">
        <v>3103</v>
      </c>
      <c r="J6" s="735">
        <v>4931</v>
      </c>
      <c r="K6" s="708">
        <v>1722</v>
      </c>
      <c r="L6" s="708">
        <v>3195</v>
      </c>
      <c r="M6" s="740">
        <v>4917</v>
      </c>
    </row>
    <row r="7" spans="1:13" s="0" customFormat="1" ht="34.5" customHeight="1">
      <c r="A7" s="676"/>
      <c r="B7" s="682" t="s">
        <v>414</v>
      </c>
      <c r="C7" s="691"/>
      <c r="D7" s="699" t="s">
        <v>428</v>
      </c>
      <c r="E7" s="709">
        <v>0</v>
      </c>
      <c r="F7" s="709">
        <v>0</v>
      </c>
      <c r="G7" s="727">
        <v>0</v>
      </c>
      <c r="H7" s="709">
        <v>0</v>
      </c>
      <c r="I7" s="709">
        <v>0</v>
      </c>
      <c r="J7" s="736">
        <v>0</v>
      </c>
      <c r="K7" s="709">
        <v>0</v>
      </c>
      <c r="L7" s="709">
        <v>0</v>
      </c>
      <c r="M7" s="741">
        <v>0</v>
      </c>
    </row>
    <row r="8" spans="1:13" s="0" customFormat="1" ht="34.5" customHeight="1">
      <c r="A8" s="677"/>
      <c r="B8" s="683" t="s">
        <v>541</v>
      </c>
      <c r="C8" s="683"/>
      <c r="D8" s="700" t="s">
        <v>428</v>
      </c>
      <c r="E8" s="710">
        <v>35701</v>
      </c>
      <c r="F8" s="710">
        <v>14293</v>
      </c>
      <c r="G8" s="728">
        <v>49994</v>
      </c>
      <c r="H8" s="710">
        <v>35745</v>
      </c>
      <c r="I8" s="710">
        <v>14329</v>
      </c>
      <c r="J8" s="710">
        <v>50074</v>
      </c>
      <c r="K8" s="710">
        <v>35659</v>
      </c>
      <c r="L8" s="710">
        <v>14562</v>
      </c>
      <c r="M8" s="742">
        <v>50221</v>
      </c>
    </row>
    <row r="9" spans="1:13" ht="24.75" customHeight="1">
      <c r="B9" s="684" t="s">
        <v>542</v>
      </c>
      <c r="C9" s="684"/>
      <c r="D9" s="685"/>
      <c r="L9" s="294"/>
    </row>
    <row r="10" spans="1:13" ht="18" customHeight="1">
      <c r="B10" s="685"/>
      <c r="C10" s="685"/>
      <c r="D10" s="685"/>
      <c r="L10" s="294"/>
    </row>
    <row r="11" spans="1:13" ht="30" customHeight="1">
      <c r="A11" s="672" t="s">
        <v>540</v>
      </c>
      <c r="B11" s="672"/>
      <c r="C11" s="672"/>
      <c r="D11" s="672"/>
      <c r="E11" s="672"/>
      <c r="F11" s="672"/>
      <c r="G11" s="723"/>
      <c r="H11" s="723"/>
      <c r="I11" s="723"/>
      <c r="J11" s="723"/>
      <c r="K11" s="723"/>
      <c r="L11" s="723"/>
      <c r="M11" s="723"/>
    </row>
    <row r="12" spans="1:13" ht="24" customHeight="1">
      <c r="A12" s="673"/>
      <c r="B12" s="679"/>
      <c r="C12" s="679"/>
      <c r="D12" s="696"/>
      <c r="E12" s="407" t="s">
        <v>491</v>
      </c>
      <c r="F12" s="718"/>
      <c r="G12" s="718"/>
      <c r="H12" s="734" t="s">
        <v>528</v>
      </c>
      <c r="I12" s="734"/>
      <c r="J12" s="734"/>
      <c r="K12" s="734" t="s">
        <v>358</v>
      </c>
      <c r="L12" s="734"/>
      <c r="M12" s="737"/>
    </row>
    <row r="13" spans="1:13" ht="24" customHeight="1">
      <c r="A13" s="674"/>
      <c r="B13" s="680"/>
      <c r="C13" s="680"/>
      <c r="D13" s="697"/>
      <c r="E13" s="711" t="s">
        <v>97</v>
      </c>
      <c r="F13" s="711" t="s">
        <v>547</v>
      </c>
      <c r="G13" s="729" t="s">
        <v>153</v>
      </c>
      <c r="H13" s="711" t="s">
        <v>97</v>
      </c>
      <c r="I13" s="711" t="s">
        <v>547</v>
      </c>
      <c r="J13" s="711" t="s">
        <v>153</v>
      </c>
      <c r="K13" s="711" t="s">
        <v>97</v>
      </c>
      <c r="L13" s="711" t="s">
        <v>547</v>
      </c>
      <c r="M13" s="743" t="s">
        <v>153</v>
      </c>
    </row>
    <row r="14" spans="1:13" ht="34.5" customHeight="1">
      <c r="A14" s="675"/>
      <c r="B14" s="686" t="s">
        <v>478</v>
      </c>
      <c r="C14" s="692" t="s">
        <v>428</v>
      </c>
      <c r="D14" s="698"/>
      <c r="E14" s="712">
        <v>35701</v>
      </c>
      <c r="F14" s="719">
        <v>14293</v>
      </c>
      <c r="G14" s="730">
        <v>49994</v>
      </c>
      <c r="H14" s="719">
        <v>35745</v>
      </c>
      <c r="I14" s="719">
        <v>14329</v>
      </c>
      <c r="J14" s="720">
        <v>50074</v>
      </c>
      <c r="K14" s="719">
        <v>35659</v>
      </c>
      <c r="L14" s="719">
        <v>14562</v>
      </c>
      <c r="M14" s="744">
        <v>50221</v>
      </c>
    </row>
    <row r="15" spans="1:13" ht="34.5" customHeight="1">
      <c r="A15" s="675"/>
      <c r="B15" s="687" t="s">
        <v>329</v>
      </c>
      <c r="C15" s="693" t="s">
        <v>546</v>
      </c>
      <c r="D15" s="701"/>
      <c r="E15" s="713">
        <v>3711742</v>
      </c>
      <c r="F15" s="720">
        <v>801153</v>
      </c>
      <c r="G15" s="730">
        <v>4512895</v>
      </c>
      <c r="H15" s="720">
        <v>3815136</v>
      </c>
      <c r="I15" s="720">
        <v>811262</v>
      </c>
      <c r="J15" s="720">
        <v>4626398</v>
      </c>
      <c r="K15" s="720">
        <v>3864755</v>
      </c>
      <c r="L15" s="720">
        <v>838292</v>
      </c>
      <c r="M15" s="744">
        <v>4703047</v>
      </c>
    </row>
    <row r="16" spans="1:13" ht="34.5" customHeight="1">
      <c r="A16" s="675"/>
      <c r="B16" s="687" t="s">
        <v>518</v>
      </c>
      <c r="C16" s="694" t="s">
        <v>546</v>
      </c>
      <c r="D16" s="702"/>
      <c r="E16" s="713">
        <v>124954</v>
      </c>
      <c r="F16" s="720">
        <v>50025</v>
      </c>
      <c r="G16" s="730">
        <v>174979</v>
      </c>
      <c r="H16" s="720">
        <v>125108</v>
      </c>
      <c r="I16" s="720">
        <v>50151</v>
      </c>
      <c r="J16" s="720">
        <v>175259</v>
      </c>
      <c r="K16" s="720">
        <v>124807</v>
      </c>
      <c r="L16" s="720">
        <v>50967</v>
      </c>
      <c r="M16" s="744">
        <v>175774</v>
      </c>
    </row>
    <row r="17" spans="1:13" ht="34.5" customHeight="1">
      <c r="A17" s="675"/>
      <c r="B17" s="688" t="s">
        <v>544</v>
      </c>
      <c r="C17" s="694" t="s">
        <v>546</v>
      </c>
      <c r="D17" s="702"/>
      <c r="E17" s="714">
        <v>3836696</v>
      </c>
      <c r="F17" s="721">
        <v>851178</v>
      </c>
      <c r="G17" s="731">
        <v>4687874</v>
      </c>
      <c r="H17" s="721">
        <v>3940244</v>
      </c>
      <c r="I17" s="721">
        <v>861413</v>
      </c>
      <c r="J17" s="721">
        <v>4801657</v>
      </c>
      <c r="K17" s="721">
        <v>3989562</v>
      </c>
      <c r="L17" s="721">
        <v>889259</v>
      </c>
      <c r="M17" s="745">
        <v>4878821</v>
      </c>
    </row>
    <row r="18" spans="1:13" ht="34.5" customHeight="1">
      <c r="A18" s="678"/>
      <c r="B18" s="689" t="s">
        <v>210</v>
      </c>
      <c r="C18" s="695" t="s">
        <v>196</v>
      </c>
      <c r="D18" s="703"/>
      <c r="E18" s="715">
        <v>107467.4658973138</v>
      </c>
      <c r="F18" s="722">
        <v>59552.0884348982</v>
      </c>
      <c r="G18" s="732">
        <v>93768.732247869746</v>
      </c>
      <c r="H18" s="722">
        <v>110232.03245209121</v>
      </c>
      <c r="I18" s="722">
        <v>60116.756228627259</v>
      </c>
      <c r="J18" s="722">
        <v>95891.220992930452</v>
      </c>
      <c r="K18" s="722">
        <v>111880.92767604251</v>
      </c>
      <c r="L18" s="722">
        <v>61067.092432358193</v>
      </c>
      <c r="M18" s="746">
        <v>97147.030126839367</v>
      </c>
    </row>
    <row r="19" spans="1:13" ht="23.25" customHeight="1">
      <c r="B19" s="684" t="s">
        <v>542</v>
      </c>
      <c r="C19" s="684"/>
      <c r="D19" s="704"/>
      <c r="L19" s="294"/>
    </row>
    <row r="20" spans="1:13" ht="12.75" customHeight="1">
      <c r="B20" s="685"/>
      <c r="C20" s="685"/>
      <c r="D20" s="704"/>
      <c r="L20" s="294"/>
    </row>
    <row r="21" spans="1:13" ht="35.25" customHeight="1"/>
    <row r="22" spans="1:13" ht="35.25" customHeight="1"/>
    <row r="23" spans="1:13" ht="35.25" customHeight="1"/>
    <row r="24" spans="1:13" ht="35.25" customHeight="1"/>
  </sheetData>
  <mergeCells count="16">
    <mergeCell ref="A1:F1"/>
    <mergeCell ref="A2:F2"/>
    <mergeCell ref="E3:G3"/>
    <mergeCell ref="H3:J3"/>
    <mergeCell ref="K3:M3"/>
    <mergeCell ref="A11:F11"/>
    <mergeCell ref="E12:G12"/>
    <mergeCell ref="H12:J12"/>
    <mergeCell ref="K12:M12"/>
    <mergeCell ref="C14:D14"/>
    <mergeCell ref="C15:D15"/>
    <mergeCell ref="C16:D16"/>
    <mergeCell ref="C17:D17"/>
    <mergeCell ref="C18:D18"/>
    <mergeCell ref="A3:D4"/>
    <mergeCell ref="A12:D13"/>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１６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2:G35"/>
  <sheetViews>
    <sheetView showGridLines="0" view="pageBreakPreview" topLeftCell="A10" zoomScaleSheetLayoutView="100" workbookViewId="0">
      <selection activeCell="Q3" sqref="Q3"/>
    </sheetView>
  </sheetViews>
  <sheetFormatPr defaultRowHeight="13.5"/>
  <cols>
    <col min="1" max="1" width="16.625" customWidth="1"/>
    <col min="2" max="2" width="11.625" customWidth="1"/>
    <col min="3" max="3" width="12.625" customWidth="1"/>
    <col min="4" max="4" width="11.625" customWidth="1"/>
    <col min="5" max="5" width="12.125" customWidth="1"/>
    <col min="6" max="6" width="11.625" customWidth="1"/>
    <col min="7" max="7" width="12.25" customWidth="1"/>
    <col min="8" max="8" width="5.875" customWidth="1"/>
  </cols>
  <sheetData>
    <row r="1" spans="1:7" ht="24" customHeight="1"/>
    <row r="2" spans="1:7" ht="30" customHeight="1">
      <c r="A2" s="159" t="s">
        <v>549</v>
      </c>
      <c r="B2" s="755"/>
    </row>
    <row r="3" spans="1:7" ht="27" customHeight="1">
      <c r="A3" s="748" t="s">
        <v>131</v>
      </c>
      <c r="B3" s="407" t="s">
        <v>491</v>
      </c>
      <c r="C3" s="718"/>
      <c r="D3" s="705" t="s">
        <v>528</v>
      </c>
      <c r="E3" s="716"/>
      <c r="F3" s="705" t="s">
        <v>358</v>
      </c>
      <c r="G3" s="767"/>
    </row>
    <row r="4" spans="1:7" s="254" customFormat="1" ht="27" customHeight="1">
      <c r="A4" s="749"/>
      <c r="B4" s="706" t="s">
        <v>560</v>
      </c>
      <c r="C4" s="724" t="s">
        <v>527</v>
      </c>
      <c r="D4" s="706" t="s">
        <v>560</v>
      </c>
      <c r="E4" s="724" t="s">
        <v>527</v>
      </c>
      <c r="F4" s="706" t="s">
        <v>560</v>
      </c>
      <c r="G4" s="738" t="s">
        <v>527</v>
      </c>
    </row>
    <row r="5" spans="1:7" s="747" customFormat="1" ht="10.5">
      <c r="A5" s="750"/>
      <c r="B5" s="756" t="s">
        <v>428</v>
      </c>
      <c r="C5" s="762" t="s">
        <v>546</v>
      </c>
      <c r="D5" s="756" t="s">
        <v>428</v>
      </c>
      <c r="E5" s="762" t="s">
        <v>546</v>
      </c>
      <c r="F5" s="756" t="s">
        <v>428</v>
      </c>
      <c r="G5" s="768" t="s">
        <v>546</v>
      </c>
    </row>
    <row r="6" spans="1:7" ht="22.5" customHeight="1">
      <c r="A6" s="751" t="s">
        <v>293</v>
      </c>
      <c r="B6" s="757">
        <v>1844</v>
      </c>
      <c r="C6" s="763">
        <v>620822</v>
      </c>
      <c r="D6" s="757">
        <v>1823</v>
      </c>
      <c r="E6" s="763">
        <v>676868</v>
      </c>
      <c r="F6" s="757">
        <v>1756</v>
      </c>
      <c r="G6" s="769">
        <v>473022</v>
      </c>
    </row>
    <row r="7" spans="1:7" ht="33" customHeight="1">
      <c r="A7" s="752" t="s">
        <v>462</v>
      </c>
      <c r="B7" s="758">
        <v>15584</v>
      </c>
      <c r="C7" s="764">
        <v>8849021</v>
      </c>
      <c r="D7" s="758">
        <v>15303</v>
      </c>
      <c r="E7" s="764">
        <v>8702042</v>
      </c>
      <c r="F7" s="758">
        <v>14932</v>
      </c>
      <c r="G7" s="770">
        <v>8419912</v>
      </c>
    </row>
    <row r="8" spans="1:7" ht="33" customHeight="1">
      <c r="A8" s="752" t="s">
        <v>550</v>
      </c>
      <c r="B8" s="758">
        <v>14298</v>
      </c>
      <c r="C8" s="764">
        <v>21177534</v>
      </c>
      <c r="D8" s="758">
        <v>13855</v>
      </c>
      <c r="E8" s="764">
        <v>20566672</v>
      </c>
      <c r="F8" s="758">
        <v>13992</v>
      </c>
      <c r="G8" s="770">
        <v>20787184</v>
      </c>
    </row>
    <row r="9" spans="1:7" ht="33" customHeight="1">
      <c r="A9" s="752" t="s">
        <v>551</v>
      </c>
      <c r="B9" s="758">
        <v>7347</v>
      </c>
      <c r="C9" s="764">
        <v>17981769</v>
      </c>
      <c r="D9" s="758">
        <v>7777</v>
      </c>
      <c r="E9" s="764">
        <v>19129238</v>
      </c>
      <c r="F9" s="758">
        <v>7917</v>
      </c>
      <c r="G9" s="770">
        <v>19360185</v>
      </c>
    </row>
    <row r="10" spans="1:7" ht="33" customHeight="1">
      <c r="A10" s="752" t="s">
        <v>488</v>
      </c>
      <c r="B10" s="758">
        <v>3319</v>
      </c>
      <c r="C10" s="764">
        <v>11615895</v>
      </c>
      <c r="D10" s="758">
        <v>3532</v>
      </c>
      <c r="E10" s="764">
        <v>12370700</v>
      </c>
      <c r="F10" s="758">
        <v>3641</v>
      </c>
      <c r="G10" s="770">
        <v>12687531</v>
      </c>
    </row>
    <row r="11" spans="1:7" ht="33" customHeight="1">
      <c r="A11" s="752" t="s">
        <v>553</v>
      </c>
      <c r="B11" s="758">
        <v>1567</v>
      </c>
      <c r="C11" s="764">
        <v>7287825</v>
      </c>
      <c r="D11" s="758">
        <v>1628</v>
      </c>
      <c r="E11" s="764">
        <v>7499313</v>
      </c>
      <c r="F11" s="758">
        <v>1730</v>
      </c>
      <c r="G11" s="770">
        <v>7983539</v>
      </c>
    </row>
    <row r="12" spans="1:7" ht="33" customHeight="1">
      <c r="A12" s="752" t="s">
        <v>266</v>
      </c>
      <c r="B12" s="758">
        <v>434</v>
      </c>
      <c r="C12" s="764">
        <v>2721908</v>
      </c>
      <c r="D12" s="758">
        <v>473</v>
      </c>
      <c r="E12" s="764">
        <v>3008462</v>
      </c>
      <c r="F12" s="758">
        <v>501</v>
      </c>
      <c r="G12" s="770">
        <v>3179628</v>
      </c>
    </row>
    <row r="13" spans="1:7" ht="33" customHeight="1">
      <c r="A13" s="752" t="s">
        <v>554</v>
      </c>
      <c r="B13" s="758">
        <v>352</v>
      </c>
      <c r="C13" s="764">
        <v>3035880</v>
      </c>
      <c r="D13" s="758">
        <v>342</v>
      </c>
      <c r="E13" s="764">
        <v>2920246</v>
      </c>
      <c r="F13" s="758">
        <v>407</v>
      </c>
      <c r="G13" s="770">
        <v>3461193</v>
      </c>
    </row>
    <row r="14" spans="1:7" ht="33" customHeight="1">
      <c r="A14" s="753" t="s">
        <v>532</v>
      </c>
      <c r="B14" s="759">
        <v>372</v>
      </c>
      <c r="C14" s="765">
        <v>7764760</v>
      </c>
      <c r="D14" s="759">
        <v>410</v>
      </c>
      <c r="E14" s="765">
        <v>8835929</v>
      </c>
      <c r="F14" s="759">
        <v>428</v>
      </c>
      <c r="G14" s="771">
        <v>8985672</v>
      </c>
    </row>
    <row r="15" spans="1:7" ht="33" customHeight="1">
      <c r="A15" s="754" t="s">
        <v>555</v>
      </c>
      <c r="B15" s="760">
        <v>45117</v>
      </c>
      <c r="C15" s="766">
        <v>81055414</v>
      </c>
      <c r="D15" s="760">
        <v>45143</v>
      </c>
      <c r="E15" s="766">
        <v>83709470</v>
      </c>
      <c r="F15" s="760">
        <v>45304</v>
      </c>
      <c r="G15" s="772">
        <v>85337866</v>
      </c>
    </row>
    <row r="16" spans="1:7" ht="24" customHeight="1">
      <c r="A16" s="684" t="s">
        <v>103</v>
      </c>
      <c r="B16" s="761"/>
      <c r="C16" s="761"/>
      <c r="D16" s="761"/>
      <c r="E16" s="761"/>
    </row>
    <row r="17" spans="1:7">
      <c r="A17" s="21"/>
      <c r="B17" s="21"/>
      <c r="C17" s="21"/>
      <c r="D17" s="21"/>
      <c r="E17" s="21"/>
      <c r="F17" s="21"/>
      <c r="G17" s="21"/>
    </row>
    <row r="19" spans="1:7" ht="23.25" customHeight="1"/>
    <row r="35" spans="1:1">
      <c r="A35" s="229" t="s">
        <v>556</v>
      </c>
    </row>
  </sheetData>
  <mergeCells count="5">
    <mergeCell ref="B3:C3"/>
    <mergeCell ref="D3:E3"/>
    <mergeCell ref="F3:G3"/>
    <mergeCell ref="A17:G17"/>
    <mergeCell ref="A3:A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１７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57"/>
  <sheetViews>
    <sheetView showGridLines="0" view="pageBreakPreview" topLeftCell="A31" zoomScaleSheetLayoutView="100" workbookViewId="0">
      <selection activeCell="Q3" sqref="Q3"/>
    </sheetView>
  </sheetViews>
  <sheetFormatPr defaultRowHeight="13.5" customHeight="1"/>
  <cols>
    <col min="1" max="1" width="59.75" style="6" customWidth="1"/>
    <col min="2" max="2" width="3.5" style="7" bestFit="1" customWidth="1"/>
    <col min="3" max="16384" width="9" style="6" bestFit="1" customWidth="1"/>
  </cols>
  <sheetData>
    <row r="1" spans="1:2" ht="14.25" customHeight="1">
      <c r="A1" s="8" t="s">
        <v>28</v>
      </c>
      <c r="B1" s="16"/>
    </row>
    <row r="2" spans="1:2" ht="14.25" customHeight="1">
      <c r="A2" s="9"/>
      <c r="B2" s="17"/>
    </row>
    <row r="3" spans="1:2" ht="14.25" customHeight="1">
      <c r="A3" s="10" t="s">
        <v>32</v>
      </c>
      <c r="B3" s="18">
        <v>1</v>
      </c>
    </row>
    <row r="4" spans="1:2" ht="14.25" customHeight="1">
      <c r="A4" s="10" t="s">
        <v>24</v>
      </c>
      <c r="B4" s="18">
        <v>2</v>
      </c>
    </row>
    <row r="5" spans="1:2" ht="14.25" customHeight="1">
      <c r="A5" s="10" t="s">
        <v>44</v>
      </c>
      <c r="B5" s="18">
        <v>2</v>
      </c>
    </row>
    <row r="6" spans="1:2" ht="14.25" customHeight="1">
      <c r="A6" s="10" t="s">
        <v>2</v>
      </c>
      <c r="B6" s="18">
        <v>2</v>
      </c>
    </row>
    <row r="7" spans="1:2" ht="14.25" customHeight="1">
      <c r="A7" s="10" t="s">
        <v>51</v>
      </c>
      <c r="B7" s="18">
        <v>3</v>
      </c>
    </row>
    <row r="8" spans="1:2" ht="14.25" customHeight="1">
      <c r="A8" s="10" t="s">
        <v>43</v>
      </c>
      <c r="B8" s="18">
        <v>3</v>
      </c>
    </row>
    <row r="9" spans="1:2" ht="14.25" customHeight="1">
      <c r="A9" s="11" t="s">
        <v>58</v>
      </c>
      <c r="B9" s="18">
        <v>4</v>
      </c>
    </row>
    <row r="10" spans="1:2" ht="14.25" customHeight="1">
      <c r="A10" s="11" t="s">
        <v>62</v>
      </c>
      <c r="B10" s="18">
        <v>5</v>
      </c>
    </row>
    <row r="11" spans="1:2" ht="14.25" customHeight="1">
      <c r="A11" s="12"/>
      <c r="B11" s="18"/>
    </row>
    <row r="12" spans="1:2" ht="14.25" customHeight="1">
      <c r="A12" s="10" t="s">
        <v>70</v>
      </c>
      <c r="B12" s="19">
        <v>6</v>
      </c>
    </row>
    <row r="13" spans="1:2" ht="14.25" customHeight="1">
      <c r="A13" s="10" t="s">
        <v>75</v>
      </c>
      <c r="B13" s="19">
        <v>7</v>
      </c>
    </row>
    <row r="14" spans="1:2" ht="14.25" customHeight="1">
      <c r="A14" s="10" t="s">
        <v>78</v>
      </c>
      <c r="B14" s="19">
        <v>9</v>
      </c>
    </row>
    <row r="15" spans="1:2" ht="14.25" customHeight="1">
      <c r="A15" s="10" t="s">
        <v>81</v>
      </c>
      <c r="B15" s="19">
        <v>10</v>
      </c>
    </row>
    <row r="16" spans="1:2" ht="14.25" customHeight="1">
      <c r="A16" s="10" t="s">
        <v>85</v>
      </c>
      <c r="B16" s="19">
        <v>13</v>
      </c>
    </row>
    <row r="17" spans="1:2" ht="14.25" customHeight="1">
      <c r="A17" s="10" t="s">
        <v>92</v>
      </c>
      <c r="B17" s="19">
        <v>14</v>
      </c>
    </row>
    <row r="18" spans="1:2" ht="14.25" customHeight="1">
      <c r="A18" s="13"/>
      <c r="B18" s="20"/>
    </row>
    <row r="19" spans="1:2" ht="14.25" customHeight="1">
      <c r="A19" s="10" t="s">
        <v>94</v>
      </c>
      <c r="B19" s="19">
        <v>15</v>
      </c>
    </row>
    <row r="20" spans="1:2" ht="14.25" customHeight="1">
      <c r="A20" s="10" t="s">
        <v>53</v>
      </c>
      <c r="B20" s="19">
        <v>16</v>
      </c>
    </row>
    <row r="21" spans="1:2" ht="14.25" customHeight="1">
      <c r="A21" s="10" t="s">
        <v>14</v>
      </c>
      <c r="B21" s="19">
        <v>16</v>
      </c>
    </row>
    <row r="22" spans="1:2" ht="14.25" customHeight="1">
      <c r="A22" s="10" t="s">
        <v>17</v>
      </c>
      <c r="B22" s="19">
        <v>17</v>
      </c>
    </row>
    <row r="23" spans="1:2" ht="14.25" customHeight="1">
      <c r="A23" s="10" t="s">
        <v>95</v>
      </c>
      <c r="B23" s="19">
        <v>18</v>
      </c>
    </row>
    <row r="24" spans="1:2" ht="14.25" customHeight="1">
      <c r="A24" s="10" t="s">
        <v>4</v>
      </c>
      <c r="B24" s="19">
        <v>19</v>
      </c>
    </row>
    <row r="25" spans="1:2" ht="14.25" customHeight="1">
      <c r="A25" s="10" t="s">
        <v>55</v>
      </c>
      <c r="B25" s="19">
        <v>20</v>
      </c>
    </row>
    <row r="26" spans="1:2" ht="14.25" customHeight="1">
      <c r="A26" s="10" t="s">
        <v>107</v>
      </c>
      <c r="B26" s="19">
        <v>20</v>
      </c>
    </row>
    <row r="27" spans="1:2" ht="14.25" customHeight="1">
      <c r="A27" s="10" t="s">
        <v>33</v>
      </c>
      <c r="B27" s="19">
        <v>21</v>
      </c>
    </row>
    <row r="28" spans="1:2" ht="14.25" customHeight="1">
      <c r="A28" s="10" t="s">
        <v>16</v>
      </c>
      <c r="B28" s="19">
        <v>22</v>
      </c>
    </row>
    <row r="29" spans="1:2" ht="14.25" customHeight="1">
      <c r="A29" s="13"/>
      <c r="B29" s="20"/>
    </row>
    <row r="30" spans="1:2" ht="14.25" customHeight="1">
      <c r="A30" s="10" t="s">
        <v>108</v>
      </c>
      <c r="B30" s="19">
        <v>23</v>
      </c>
    </row>
    <row r="31" spans="1:2" ht="14.25" customHeight="1">
      <c r="A31" s="10" t="s">
        <v>110</v>
      </c>
      <c r="B31" s="19">
        <v>24</v>
      </c>
    </row>
    <row r="32" spans="1:2" ht="14.25" customHeight="1">
      <c r="A32" s="10" t="s">
        <v>102</v>
      </c>
      <c r="B32" s="19">
        <v>24</v>
      </c>
    </row>
    <row r="33" spans="1:2" ht="14.25" customHeight="1">
      <c r="A33" s="10" t="s">
        <v>113</v>
      </c>
      <c r="B33" s="19">
        <v>25</v>
      </c>
    </row>
    <row r="34" spans="1:2" ht="14.25" customHeight="1">
      <c r="A34" s="10" t="s">
        <v>117</v>
      </c>
      <c r="B34" s="19">
        <v>27</v>
      </c>
    </row>
    <row r="35" spans="1:2" ht="14.25" customHeight="1">
      <c r="A35" s="10" t="s">
        <v>118</v>
      </c>
      <c r="B35" s="19">
        <v>30</v>
      </c>
    </row>
    <row r="36" spans="1:2" ht="14.25" customHeight="1">
      <c r="A36" s="10" t="s">
        <v>10</v>
      </c>
      <c r="B36" s="19">
        <v>31</v>
      </c>
    </row>
    <row r="37" spans="1:2" ht="14.25" customHeight="1">
      <c r="A37" s="13"/>
      <c r="B37" s="20"/>
    </row>
    <row r="38" spans="1:2" ht="14.25" customHeight="1">
      <c r="A38" s="10" t="s">
        <v>48</v>
      </c>
      <c r="B38" s="19">
        <v>33</v>
      </c>
    </row>
    <row r="39" spans="1:2" ht="14.25" customHeight="1">
      <c r="A39" s="10" t="s">
        <v>89</v>
      </c>
      <c r="B39" s="19">
        <v>34</v>
      </c>
    </row>
    <row r="40" spans="1:2" ht="14.25" customHeight="1">
      <c r="A40" s="14" t="s">
        <v>120</v>
      </c>
      <c r="B40" s="20">
        <v>35</v>
      </c>
    </row>
    <row r="41" spans="1:2" ht="14.25" customHeight="1">
      <c r="A41" s="10" t="s">
        <v>38</v>
      </c>
      <c r="B41" s="19">
        <v>36</v>
      </c>
    </row>
    <row r="42" spans="1:2" ht="14.25" customHeight="1">
      <c r="A42" s="14" t="s">
        <v>124</v>
      </c>
      <c r="B42" s="20">
        <v>36</v>
      </c>
    </row>
    <row r="43" spans="1:2" ht="14.25" customHeight="1">
      <c r="A43" s="10"/>
      <c r="B43" s="19"/>
    </row>
    <row r="44" spans="1:2" ht="14.25" customHeight="1">
      <c r="A44" s="10" t="s">
        <v>37</v>
      </c>
      <c r="B44" s="19">
        <v>37</v>
      </c>
    </row>
    <row r="45" spans="1:2" ht="14.25" customHeight="1">
      <c r="A45" s="10" t="s">
        <v>13</v>
      </c>
      <c r="B45" s="19">
        <v>38</v>
      </c>
    </row>
    <row r="46" spans="1:2" ht="14.25" customHeight="1">
      <c r="A46" s="10" t="s">
        <v>91</v>
      </c>
      <c r="B46" s="19">
        <v>38</v>
      </c>
    </row>
    <row r="47" spans="1:2" ht="14.25" customHeight="1">
      <c r="A47" s="10" t="s">
        <v>21</v>
      </c>
      <c r="B47" s="19">
        <v>39</v>
      </c>
    </row>
    <row r="48" spans="1:2" ht="14.25" customHeight="1">
      <c r="A48" s="10" t="s">
        <v>73</v>
      </c>
      <c r="B48" s="19">
        <v>39</v>
      </c>
    </row>
    <row r="49" spans="1:2" ht="14.25" customHeight="1">
      <c r="A49" s="10" t="s">
        <v>36</v>
      </c>
      <c r="B49" s="19">
        <v>40</v>
      </c>
    </row>
    <row r="50" spans="1:2" ht="14.25" customHeight="1">
      <c r="A50" s="10" t="s">
        <v>40</v>
      </c>
      <c r="B50" s="19">
        <v>40</v>
      </c>
    </row>
    <row r="51" spans="1:2" ht="14.25" customHeight="1">
      <c r="A51" s="13"/>
      <c r="B51" s="20"/>
    </row>
    <row r="52" spans="1:2" ht="14.25" customHeight="1">
      <c r="A52" s="10" t="s">
        <v>114</v>
      </c>
      <c r="B52" s="19">
        <v>41</v>
      </c>
    </row>
    <row r="53" spans="1:2" ht="14.25" customHeight="1">
      <c r="A53" s="10" t="s">
        <v>67</v>
      </c>
      <c r="B53" s="19">
        <v>42</v>
      </c>
    </row>
    <row r="54" spans="1:2" ht="14.25" customHeight="1">
      <c r="A54" s="10" t="s">
        <v>116</v>
      </c>
      <c r="B54" s="19">
        <v>43</v>
      </c>
    </row>
    <row r="55" spans="1:2" ht="14.25" customHeight="1">
      <c r="A55" s="10" t="s">
        <v>64</v>
      </c>
      <c r="B55" s="19">
        <v>44</v>
      </c>
    </row>
    <row r="56" spans="1:2" ht="14.25" customHeight="1">
      <c r="A56" s="10" t="s">
        <v>132</v>
      </c>
      <c r="B56" s="19">
        <v>44</v>
      </c>
    </row>
    <row r="57" spans="1:2" ht="14.25" customHeight="1">
      <c r="A57" s="15"/>
    </row>
  </sheetData>
  <mergeCells count="1">
    <mergeCell ref="A1:B1"/>
  </mergeCells>
  <phoneticPr fontId="19"/>
  <printOptions horizontalCentered="1"/>
  <pageMargins left="0.59055118110236227" right="0.78740157480314965" top="0.78740157480314965" bottom="0.59055118110236227" header="0.51181102362204722" footer="0.51181102362204722"/>
  <pageSetup paperSize="9" fitToWidth="1" fitToHeight="1" orientation="portrait" usePrinterDefaults="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2:K38"/>
  <sheetViews>
    <sheetView showGridLines="0" view="pageBreakPreview" zoomScale="85" zoomScaleSheetLayoutView="85" workbookViewId="0">
      <selection activeCell="Q3" sqref="Q3"/>
    </sheetView>
  </sheetViews>
  <sheetFormatPr defaultRowHeight="13.5"/>
  <cols>
    <col min="1" max="1" width="0.875" customWidth="1"/>
    <col min="2" max="2" width="16.625" customWidth="1"/>
    <col min="3" max="3" width="0.875" customWidth="1"/>
    <col min="4" max="4" width="11.625" customWidth="1"/>
    <col min="5" max="5" width="12.625" customWidth="1"/>
    <col min="6" max="6" width="11.625" customWidth="1"/>
    <col min="7" max="7" width="10.625" customWidth="1"/>
    <col min="8" max="8" width="6.125" customWidth="1"/>
    <col min="9" max="9" width="10.875" customWidth="1"/>
    <col min="10" max="11" width="6.625" customWidth="1"/>
    <col min="12" max="12" width="2.625" customWidth="1"/>
  </cols>
  <sheetData>
    <row r="1" spans="1:11" ht="24" customHeight="1"/>
    <row r="2" spans="1:11" ht="30" customHeight="1">
      <c r="A2" s="159" t="s">
        <v>562</v>
      </c>
      <c r="B2" s="170"/>
      <c r="C2" s="159"/>
      <c r="D2" s="793"/>
      <c r="E2" s="793"/>
      <c r="F2" s="723"/>
      <c r="G2" s="723"/>
      <c r="H2" s="723"/>
      <c r="I2" s="723"/>
      <c r="J2" s="723"/>
      <c r="K2" s="723"/>
    </row>
    <row r="3" spans="1:11" s="254" customFormat="1" ht="12" customHeight="1">
      <c r="A3" s="773"/>
      <c r="B3" s="778"/>
      <c r="C3" s="785"/>
      <c r="D3" s="794" t="s">
        <v>561</v>
      </c>
      <c r="E3" s="803" t="s">
        <v>0</v>
      </c>
      <c r="F3" s="809" t="s">
        <v>527</v>
      </c>
      <c r="G3" s="811" t="s">
        <v>569</v>
      </c>
      <c r="H3" s="814" t="s">
        <v>552</v>
      </c>
      <c r="I3" s="821" t="s">
        <v>557</v>
      </c>
      <c r="J3" s="824" t="s">
        <v>375</v>
      </c>
      <c r="K3" s="827"/>
    </row>
    <row r="4" spans="1:11" s="254" customFormat="1">
      <c r="A4" s="774"/>
      <c r="B4" s="779"/>
      <c r="C4" s="786"/>
      <c r="D4" s="795"/>
      <c r="E4" s="804"/>
      <c r="F4" s="810"/>
      <c r="G4" s="812"/>
      <c r="H4" s="815"/>
      <c r="I4" s="822"/>
      <c r="J4" s="825"/>
      <c r="K4" s="828"/>
    </row>
    <row r="5" spans="1:11" ht="15" customHeight="1">
      <c r="A5" s="775"/>
      <c r="B5" s="780"/>
      <c r="C5" s="787"/>
      <c r="D5" s="796" t="s">
        <v>3</v>
      </c>
      <c r="E5" s="805"/>
      <c r="F5" s="805"/>
      <c r="G5" s="813" t="s">
        <v>241</v>
      </c>
      <c r="H5" s="816"/>
      <c r="I5" s="823"/>
      <c r="J5" s="711" t="s">
        <v>3</v>
      </c>
      <c r="K5" s="743" t="s">
        <v>241</v>
      </c>
    </row>
    <row r="6" spans="1:11" s="747" customFormat="1" ht="10.5">
      <c r="A6" s="776"/>
      <c r="B6" s="781"/>
      <c r="C6" s="788"/>
      <c r="D6" s="797" t="s">
        <v>428</v>
      </c>
      <c r="E6" s="806" t="s">
        <v>366</v>
      </c>
      <c r="F6" s="806" t="s">
        <v>366</v>
      </c>
      <c r="G6" s="806" t="s">
        <v>366</v>
      </c>
      <c r="H6" s="806" t="s">
        <v>370</v>
      </c>
      <c r="I6" s="806" t="s">
        <v>366</v>
      </c>
      <c r="J6" s="826" t="s">
        <v>370</v>
      </c>
      <c r="K6" s="829" t="s">
        <v>370</v>
      </c>
    </row>
    <row r="7" spans="1:11" ht="35.25" customHeight="1">
      <c r="A7" s="777"/>
      <c r="B7" s="782" t="s">
        <v>564</v>
      </c>
      <c r="C7" s="789"/>
      <c r="D7" s="798">
        <v>37427</v>
      </c>
      <c r="E7" s="807">
        <v>120417430</v>
      </c>
      <c r="F7" s="807">
        <v>73048427</v>
      </c>
      <c r="G7" s="807">
        <v>4381329</v>
      </c>
      <c r="H7" s="817">
        <v>6</v>
      </c>
      <c r="I7" s="807">
        <v>117.06332326929757</v>
      </c>
      <c r="J7" s="817">
        <v>82.613014303372765</v>
      </c>
      <c r="K7" s="830">
        <v>86.5</v>
      </c>
    </row>
    <row r="8" spans="1:11" ht="45" customHeight="1">
      <c r="A8" s="675"/>
      <c r="B8" s="681" t="s">
        <v>363</v>
      </c>
      <c r="C8" s="790"/>
      <c r="D8" s="799">
        <v>1409</v>
      </c>
      <c r="E8" s="300">
        <v>6295115</v>
      </c>
      <c r="F8" s="300">
        <v>4391371</v>
      </c>
      <c r="G8" s="300">
        <v>263425</v>
      </c>
      <c r="H8" s="818">
        <v>6</v>
      </c>
      <c r="I8" s="300">
        <v>186.95883605393897</v>
      </c>
      <c r="J8" s="818">
        <v>3.1101006533639413</v>
      </c>
      <c r="K8" s="831">
        <v>5.203847399903597</v>
      </c>
    </row>
    <row r="9" spans="1:11" ht="45" customHeight="1">
      <c r="A9" s="675"/>
      <c r="B9" s="681" t="s">
        <v>565</v>
      </c>
      <c r="C9" s="790"/>
      <c r="D9" s="799">
        <v>52</v>
      </c>
      <c r="E9" s="300">
        <v>122303</v>
      </c>
      <c r="F9" s="300">
        <v>58315</v>
      </c>
      <c r="G9" s="300">
        <v>3497</v>
      </c>
      <c r="H9" s="818">
        <v>6</v>
      </c>
      <c r="I9" s="300">
        <v>67.25</v>
      </c>
      <c r="J9" s="818">
        <v>0.11478015186297016</v>
      </c>
      <c r="K9" s="831">
        <v>6.9081728603826054e-002</v>
      </c>
    </row>
    <row r="10" spans="1:11" ht="45" customHeight="1">
      <c r="A10" s="675"/>
      <c r="B10" s="681" t="s">
        <v>238</v>
      </c>
      <c r="C10" s="790"/>
      <c r="D10" s="799">
        <v>6028</v>
      </c>
      <c r="E10" s="300">
        <v>10252414</v>
      </c>
      <c r="F10" s="300">
        <v>4785746</v>
      </c>
      <c r="G10" s="300">
        <v>286897</v>
      </c>
      <c r="H10" s="818">
        <v>6</v>
      </c>
      <c r="I10" s="300">
        <v>47.594061048440608</v>
      </c>
      <c r="J10" s="818">
        <v>13.305668373653539</v>
      </c>
      <c r="K10" s="831">
        <v>5.6675266489138938</v>
      </c>
    </row>
    <row r="11" spans="1:11" ht="45" customHeight="1">
      <c r="A11" s="676"/>
      <c r="B11" s="783" t="s">
        <v>22</v>
      </c>
      <c r="C11" s="791"/>
      <c r="D11" s="800">
        <v>388</v>
      </c>
      <c r="E11" s="808">
        <v>1731606</v>
      </c>
      <c r="F11" s="808">
        <v>3054007</v>
      </c>
      <c r="G11" s="808">
        <v>126972</v>
      </c>
      <c r="H11" s="819">
        <v>4.2</v>
      </c>
      <c r="I11" s="808">
        <v>327.2474226804124</v>
      </c>
      <c r="J11" s="819">
        <v>0.85643651774677743</v>
      </c>
      <c r="K11" s="832">
        <v>2.5082771645081507</v>
      </c>
    </row>
    <row r="12" spans="1:11" ht="45" customHeight="1">
      <c r="A12" s="677"/>
      <c r="B12" s="784" t="s">
        <v>566</v>
      </c>
      <c r="C12" s="792"/>
      <c r="D12" s="801">
        <v>45304</v>
      </c>
      <c r="E12" s="801">
        <v>138818868</v>
      </c>
      <c r="F12" s="801">
        <v>85337866</v>
      </c>
      <c r="G12" s="801">
        <v>5062120</v>
      </c>
      <c r="H12" s="820">
        <v>5.9318567914505858</v>
      </c>
      <c r="I12" s="801">
        <v>111.73671199011125</v>
      </c>
      <c r="J12" s="820">
        <v>100</v>
      </c>
      <c r="K12" s="833">
        <v>100</v>
      </c>
    </row>
    <row r="13" spans="1:11" ht="24.75" customHeight="1">
      <c r="B13" s="684" t="s">
        <v>567</v>
      </c>
      <c r="C13" s="684"/>
      <c r="D13" s="802"/>
      <c r="E13" s="802"/>
    </row>
    <row r="14" spans="1:11" ht="10.5" customHeight="1"/>
    <row r="38" spans="2:2">
      <c r="B38" s="229" t="s">
        <v>388</v>
      </c>
    </row>
  </sheetData>
  <mergeCells count="8">
    <mergeCell ref="A3:C5"/>
    <mergeCell ref="D3:D4"/>
    <mergeCell ref="E3:E4"/>
    <mergeCell ref="F3:F4"/>
    <mergeCell ref="G3:G4"/>
    <mergeCell ref="H3:H5"/>
    <mergeCell ref="I3:I5"/>
    <mergeCell ref="J3:K4"/>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１８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2:K29"/>
  <sheetViews>
    <sheetView showGridLines="0" view="pageBreakPreview" topLeftCell="A10" zoomScale="85" zoomScaleSheetLayoutView="85" workbookViewId="0">
      <selection activeCell="Q3" sqref="Q3"/>
    </sheetView>
  </sheetViews>
  <sheetFormatPr defaultRowHeight="13.5"/>
  <cols>
    <col min="1" max="1" width="6" customWidth="1"/>
    <col min="2" max="2" width="21.625" customWidth="1"/>
    <col min="3" max="3" width="8.375" customWidth="1"/>
    <col min="4" max="4" width="6.125" customWidth="1"/>
    <col min="5" max="5" width="6.625" customWidth="1"/>
    <col min="6" max="6" width="8.375" customWidth="1"/>
    <col min="7" max="7" width="6.125" customWidth="1"/>
    <col min="8" max="8" width="6.625" customWidth="1"/>
    <col min="9" max="9" width="8.375" customWidth="1"/>
    <col min="10" max="10" width="6.125" customWidth="1"/>
    <col min="11" max="11" width="6.625" customWidth="1"/>
  </cols>
  <sheetData>
    <row r="1" spans="1:11" ht="24" customHeight="1"/>
    <row r="2" spans="1:11" ht="30" customHeight="1">
      <c r="A2" s="159" t="s">
        <v>548</v>
      </c>
      <c r="B2" s="159"/>
    </row>
    <row r="3" spans="1:11" ht="20.25" customHeight="1">
      <c r="A3" s="834" t="s">
        <v>343</v>
      </c>
      <c r="B3" s="841"/>
      <c r="C3" s="848" t="s">
        <v>380</v>
      </c>
      <c r="D3" s="848"/>
      <c r="E3" s="848"/>
      <c r="F3" s="870" t="s">
        <v>587</v>
      </c>
      <c r="G3" s="848"/>
      <c r="H3" s="877"/>
      <c r="I3" s="848" t="s">
        <v>589</v>
      </c>
      <c r="J3" s="848"/>
      <c r="K3" s="883"/>
    </row>
    <row r="4" spans="1:11" ht="20.25" customHeight="1">
      <c r="A4" s="835"/>
      <c r="B4" s="842"/>
      <c r="C4" s="849" t="s">
        <v>583</v>
      </c>
      <c r="D4" s="856" t="s">
        <v>585</v>
      </c>
      <c r="E4" s="864"/>
      <c r="F4" s="871" t="s">
        <v>583</v>
      </c>
      <c r="G4" s="856" t="s">
        <v>585</v>
      </c>
      <c r="H4" s="402"/>
      <c r="I4" s="849" t="s">
        <v>583</v>
      </c>
      <c r="J4" s="856" t="s">
        <v>585</v>
      </c>
      <c r="K4" s="884"/>
    </row>
    <row r="5" spans="1:11" s="747" customFormat="1" ht="12">
      <c r="A5" s="385"/>
      <c r="B5" s="400"/>
      <c r="C5" s="850" t="s">
        <v>31</v>
      </c>
      <c r="D5" s="857" t="s">
        <v>366</v>
      </c>
      <c r="E5" s="850"/>
      <c r="F5" s="872" t="s">
        <v>31</v>
      </c>
      <c r="G5" s="857" t="s">
        <v>366</v>
      </c>
      <c r="H5" s="878"/>
      <c r="I5" s="850" t="s">
        <v>31</v>
      </c>
      <c r="J5" s="857" t="s">
        <v>366</v>
      </c>
      <c r="K5" s="885"/>
    </row>
    <row r="6" spans="1:11" ht="24" customHeight="1">
      <c r="A6" s="836" t="s">
        <v>573</v>
      </c>
      <c r="B6" s="843"/>
      <c r="C6" s="851">
        <v>11</v>
      </c>
      <c r="D6" s="858">
        <v>2923</v>
      </c>
      <c r="E6" s="865"/>
      <c r="F6" s="873">
        <v>9</v>
      </c>
      <c r="G6" s="858">
        <v>1698</v>
      </c>
      <c r="H6" s="879"/>
      <c r="I6" s="851">
        <v>7</v>
      </c>
      <c r="J6" s="858">
        <v>3757</v>
      </c>
      <c r="K6" s="886"/>
    </row>
    <row r="7" spans="1:11" ht="33" customHeight="1">
      <c r="A7" s="837" t="s">
        <v>261</v>
      </c>
      <c r="B7" s="844"/>
      <c r="C7" s="852">
        <v>3964</v>
      </c>
      <c r="D7" s="859">
        <v>750886</v>
      </c>
      <c r="E7" s="866"/>
      <c r="F7" s="874">
        <v>3918</v>
      </c>
      <c r="G7" s="859">
        <v>766202</v>
      </c>
      <c r="H7" s="880"/>
      <c r="I7" s="852">
        <v>3943</v>
      </c>
      <c r="J7" s="859">
        <v>762354</v>
      </c>
      <c r="K7" s="887"/>
    </row>
    <row r="8" spans="1:11" ht="33" customHeight="1">
      <c r="A8" s="837" t="s">
        <v>574</v>
      </c>
      <c r="B8" s="844"/>
      <c r="C8" s="852">
        <v>44038</v>
      </c>
      <c r="D8" s="859">
        <v>24561691</v>
      </c>
      <c r="E8" s="866"/>
      <c r="F8" s="874">
        <v>44168</v>
      </c>
      <c r="G8" s="859">
        <v>24714868</v>
      </c>
      <c r="H8" s="880"/>
      <c r="I8" s="852">
        <v>44347</v>
      </c>
      <c r="J8" s="859">
        <v>25313707</v>
      </c>
      <c r="K8" s="887"/>
    </row>
    <row r="9" spans="1:11" ht="33" customHeight="1">
      <c r="A9" s="837" t="s">
        <v>576</v>
      </c>
      <c r="B9" s="844"/>
      <c r="C9" s="852">
        <v>2614</v>
      </c>
      <c r="D9" s="859">
        <v>669380</v>
      </c>
      <c r="E9" s="866"/>
      <c r="F9" s="874">
        <v>2922</v>
      </c>
      <c r="G9" s="859">
        <v>737283</v>
      </c>
      <c r="H9" s="880"/>
      <c r="I9" s="852">
        <v>3287</v>
      </c>
      <c r="J9" s="859">
        <v>804979</v>
      </c>
      <c r="K9" s="887"/>
    </row>
    <row r="10" spans="1:11" ht="33" customHeight="1">
      <c r="A10" s="837" t="s">
        <v>577</v>
      </c>
      <c r="B10" s="844"/>
      <c r="C10" s="852">
        <v>35759</v>
      </c>
      <c r="D10" s="859">
        <v>1846645</v>
      </c>
      <c r="E10" s="866"/>
      <c r="F10" s="874">
        <v>35682</v>
      </c>
      <c r="G10" s="859">
        <v>1842092</v>
      </c>
      <c r="H10" s="880"/>
      <c r="I10" s="852">
        <v>35646</v>
      </c>
      <c r="J10" s="859">
        <v>1836232</v>
      </c>
      <c r="K10" s="887"/>
    </row>
    <row r="11" spans="1:11" ht="33" customHeight="1">
      <c r="A11" s="838" t="s">
        <v>578</v>
      </c>
      <c r="B11" s="845"/>
      <c r="C11" s="852">
        <v>9870</v>
      </c>
      <c r="D11" s="859">
        <v>93781</v>
      </c>
      <c r="E11" s="866"/>
      <c r="F11" s="874">
        <v>9959</v>
      </c>
      <c r="G11" s="859">
        <v>93589</v>
      </c>
      <c r="H11" s="880"/>
      <c r="I11" s="852">
        <v>10210</v>
      </c>
      <c r="J11" s="859">
        <v>94720</v>
      </c>
      <c r="K11" s="887"/>
    </row>
    <row r="12" spans="1:11" ht="33" customHeight="1">
      <c r="A12" s="837" t="s">
        <v>579</v>
      </c>
      <c r="B12" s="844"/>
      <c r="C12" s="852">
        <v>1596</v>
      </c>
      <c r="D12" s="859">
        <v>456820</v>
      </c>
      <c r="E12" s="866"/>
      <c r="F12" s="874">
        <v>1548</v>
      </c>
      <c r="G12" s="859">
        <v>442660</v>
      </c>
      <c r="H12" s="880"/>
      <c r="I12" s="852">
        <v>1544</v>
      </c>
      <c r="J12" s="859">
        <v>440620</v>
      </c>
      <c r="K12" s="887"/>
    </row>
    <row r="13" spans="1:11" ht="33" customHeight="1">
      <c r="A13" s="837" t="s">
        <v>590</v>
      </c>
      <c r="B13" s="844"/>
      <c r="C13" s="852">
        <v>375</v>
      </c>
      <c r="D13" s="859">
        <v>97500</v>
      </c>
      <c r="E13" s="866"/>
      <c r="F13" s="874">
        <v>377</v>
      </c>
      <c r="G13" s="859">
        <v>98020</v>
      </c>
      <c r="H13" s="880"/>
      <c r="I13" s="852">
        <v>355</v>
      </c>
      <c r="J13" s="859">
        <v>92300</v>
      </c>
      <c r="K13" s="887"/>
    </row>
    <row r="14" spans="1:11" ht="33" customHeight="1">
      <c r="A14" s="838" t="s">
        <v>592</v>
      </c>
      <c r="B14" s="845"/>
      <c r="C14" s="853">
        <v>629</v>
      </c>
      <c r="D14" s="860">
        <v>188700</v>
      </c>
      <c r="E14" s="867"/>
      <c r="F14" s="874">
        <v>602</v>
      </c>
      <c r="G14" s="859">
        <v>180600</v>
      </c>
      <c r="H14" s="880"/>
      <c r="I14" s="852">
        <v>560</v>
      </c>
      <c r="J14" s="859">
        <v>168000</v>
      </c>
      <c r="K14" s="887"/>
    </row>
    <row r="15" spans="1:11" ht="33" customHeight="1">
      <c r="A15" s="837" t="s">
        <v>265</v>
      </c>
      <c r="B15" s="844"/>
      <c r="C15" s="852">
        <v>3</v>
      </c>
      <c r="D15" s="859">
        <v>780</v>
      </c>
      <c r="E15" s="866"/>
      <c r="F15" s="874">
        <v>4</v>
      </c>
      <c r="G15" s="859">
        <v>1040</v>
      </c>
      <c r="H15" s="880"/>
      <c r="I15" s="852">
        <v>1</v>
      </c>
      <c r="J15" s="859">
        <v>260</v>
      </c>
      <c r="K15" s="887"/>
    </row>
    <row r="16" spans="1:11" ht="33" customHeight="1">
      <c r="A16" s="837" t="s">
        <v>41</v>
      </c>
      <c r="B16" s="844"/>
      <c r="C16" s="852">
        <v>6491</v>
      </c>
      <c r="D16" s="859">
        <v>2217460</v>
      </c>
      <c r="E16" s="866"/>
      <c r="F16" s="874">
        <v>6316</v>
      </c>
      <c r="G16" s="859">
        <v>2158750</v>
      </c>
      <c r="H16" s="880"/>
      <c r="I16" s="852">
        <v>6023</v>
      </c>
      <c r="J16" s="859">
        <v>2057620</v>
      </c>
      <c r="K16" s="887"/>
    </row>
    <row r="17" spans="1:11" ht="33" customHeight="1">
      <c r="A17" s="837" t="s">
        <v>580</v>
      </c>
      <c r="B17" s="844"/>
      <c r="C17" s="852">
        <v>2834</v>
      </c>
      <c r="D17" s="859">
        <v>822600</v>
      </c>
      <c r="E17" s="866"/>
      <c r="F17" s="874">
        <v>2734</v>
      </c>
      <c r="G17" s="859">
        <v>794920</v>
      </c>
      <c r="H17" s="880"/>
      <c r="I17" s="852">
        <v>2672</v>
      </c>
      <c r="J17" s="859">
        <v>776520</v>
      </c>
      <c r="K17" s="887"/>
    </row>
    <row r="18" spans="1:11" ht="33" customHeight="1">
      <c r="A18" s="837" t="s">
        <v>268</v>
      </c>
      <c r="B18" s="844"/>
      <c r="C18" s="852">
        <v>7057</v>
      </c>
      <c r="D18" s="859">
        <v>3615720</v>
      </c>
      <c r="E18" s="866"/>
      <c r="F18" s="874">
        <v>7027</v>
      </c>
      <c r="G18" s="859">
        <v>3610110</v>
      </c>
      <c r="H18" s="880"/>
      <c r="I18" s="852">
        <v>6871</v>
      </c>
      <c r="J18" s="859">
        <v>3563550</v>
      </c>
      <c r="K18" s="887"/>
    </row>
    <row r="19" spans="1:11" ht="33" customHeight="1">
      <c r="A19" s="837" t="s">
        <v>100</v>
      </c>
      <c r="B19" s="844"/>
      <c r="C19" s="852">
        <v>273</v>
      </c>
      <c r="D19" s="859">
        <v>63250</v>
      </c>
      <c r="E19" s="866"/>
      <c r="F19" s="874">
        <v>263</v>
      </c>
      <c r="G19" s="859">
        <v>61180</v>
      </c>
      <c r="H19" s="880"/>
      <c r="I19" s="852">
        <v>263</v>
      </c>
      <c r="J19" s="859">
        <v>61180</v>
      </c>
      <c r="K19" s="887"/>
    </row>
    <row r="20" spans="1:11" ht="33" customHeight="1">
      <c r="A20" s="839" t="s">
        <v>581</v>
      </c>
      <c r="B20" s="846"/>
      <c r="C20" s="854"/>
      <c r="D20" s="861">
        <v>19355910</v>
      </c>
      <c r="E20" s="868"/>
      <c r="F20" s="875"/>
      <c r="G20" s="861">
        <v>19354060</v>
      </c>
      <c r="H20" s="881"/>
      <c r="I20" s="854"/>
      <c r="J20" s="861">
        <v>19433080</v>
      </c>
      <c r="K20" s="888"/>
    </row>
    <row r="21" spans="1:11" ht="33" customHeight="1">
      <c r="A21" s="840" t="s">
        <v>295</v>
      </c>
      <c r="B21" s="847"/>
      <c r="C21" s="855"/>
      <c r="D21" s="862">
        <f>SUM(D6:E20)</f>
        <v>54744046</v>
      </c>
      <c r="E21" s="869"/>
      <c r="F21" s="876"/>
      <c r="G21" s="862">
        <f>SUM(G6:H20)</f>
        <v>54857072</v>
      </c>
      <c r="H21" s="882"/>
      <c r="I21" s="855"/>
      <c r="J21" s="862">
        <f>SUM(J6:K20)</f>
        <v>55408879</v>
      </c>
      <c r="K21" s="889"/>
    </row>
    <row r="22" spans="1:11" ht="24" customHeight="1">
      <c r="A22" s="684" t="s">
        <v>582</v>
      </c>
      <c r="B22" s="684"/>
      <c r="F22" s="761"/>
      <c r="G22" s="761"/>
      <c r="I22" s="761"/>
      <c r="J22" s="761"/>
    </row>
    <row r="23" spans="1:11" s="723" customFormat="1" ht="21" customHeight="1">
      <c r="A23" s="684"/>
      <c r="B23" s="684"/>
      <c r="C23" s="263"/>
      <c r="D23" s="684"/>
      <c r="E23" s="263"/>
      <c r="F23" s="263"/>
      <c r="G23" s="263"/>
      <c r="H23" s="863"/>
      <c r="I23" s="863"/>
      <c r="J23" s="263"/>
      <c r="K23" s="863"/>
    </row>
    <row r="24" spans="1:11" s="723" customFormat="1">
      <c r="A24" s="684"/>
      <c r="B24" s="684"/>
      <c r="C24" s="263"/>
      <c r="D24" s="684"/>
      <c r="E24" s="263"/>
      <c r="F24" s="263"/>
      <c r="G24" s="263"/>
      <c r="H24" s="863"/>
      <c r="I24" s="863"/>
      <c r="J24" s="263"/>
      <c r="K24" s="863"/>
    </row>
    <row r="25" spans="1:11" s="723" customFormat="1">
      <c r="A25" s="684"/>
      <c r="D25" s="863"/>
      <c r="E25" s="863"/>
      <c r="F25" s="863"/>
      <c r="G25" s="863"/>
      <c r="H25" s="863"/>
      <c r="I25" s="863"/>
      <c r="J25" s="863"/>
      <c r="K25" s="863"/>
    </row>
    <row r="26" spans="1:11" s="723" customFormat="1">
      <c r="A26" s="263"/>
      <c r="D26" s="684"/>
      <c r="E26" s="263"/>
      <c r="F26" s="263"/>
      <c r="G26" s="263"/>
      <c r="H26" s="863"/>
      <c r="I26" s="863"/>
      <c r="J26" s="263"/>
      <c r="K26" s="863"/>
    </row>
    <row r="27" spans="1:11" s="723" customFormat="1">
      <c r="A27" s="684"/>
      <c r="B27" s="684"/>
      <c r="D27" s="684"/>
      <c r="E27" s="263"/>
      <c r="F27" s="263"/>
      <c r="G27" s="263"/>
      <c r="H27" s="863"/>
      <c r="I27" s="863"/>
      <c r="J27" s="263"/>
      <c r="K27" s="863"/>
    </row>
    <row r="28" spans="1:11" s="723" customFormat="1">
      <c r="A28" s="263"/>
      <c r="D28" s="684"/>
      <c r="E28" s="263"/>
      <c r="F28" s="263"/>
      <c r="G28" s="263"/>
      <c r="H28" s="863"/>
      <c r="I28" s="863"/>
      <c r="J28" s="263"/>
      <c r="K28" s="863"/>
    </row>
    <row r="29" spans="1:11" s="723" customFormat="1">
      <c r="A29" s="263"/>
      <c r="D29" s="684"/>
      <c r="E29" s="263"/>
      <c r="F29" s="263"/>
      <c r="G29" s="263"/>
      <c r="H29" s="863"/>
      <c r="I29" s="863"/>
      <c r="J29" s="263"/>
      <c r="K29" s="863"/>
    </row>
  </sheetData>
  <mergeCells count="75">
    <mergeCell ref="C3:E3"/>
    <mergeCell ref="F3:H3"/>
    <mergeCell ref="I3:K3"/>
    <mergeCell ref="D4:E4"/>
    <mergeCell ref="G4:H4"/>
    <mergeCell ref="J4:K4"/>
    <mergeCell ref="A5:B5"/>
    <mergeCell ref="D5:E5"/>
    <mergeCell ref="G5:H5"/>
    <mergeCell ref="J5:K5"/>
    <mergeCell ref="A6:B6"/>
    <mergeCell ref="D6:E6"/>
    <mergeCell ref="G6:H6"/>
    <mergeCell ref="J6:K6"/>
    <mergeCell ref="A7:B7"/>
    <mergeCell ref="D7:E7"/>
    <mergeCell ref="G7:H7"/>
    <mergeCell ref="J7:K7"/>
    <mergeCell ref="A8:B8"/>
    <mergeCell ref="D8:E8"/>
    <mergeCell ref="G8:H8"/>
    <mergeCell ref="J8:K8"/>
    <mergeCell ref="A9:B9"/>
    <mergeCell ref="D9:E9"/>
    <mergeCell ref="G9:H9"/>
    <mergeCell ref="J9:K9"/>
    <mergeCell ref="A10:B10"/>
    <mergeCell ref="D10:E10"/>
    <mergeCell ref="G10:H10"/>
    <mergeCell ref="J10:K10"/>
    <mergeCell ref="A11:B11"/>
    <mergeCell ref="D11:E11"/>
    <mergeCell ref="G11:H11"/>
    <mergeCell ref="J11:K11"/>
    <mergeCell ref="A12:B12"/>
    <mergeCell ref="D12:E12"/>
    <mergeCell ref="G12:H12"/>
    <mergeCell ref="J12:K12"/>
    <mergeCell ref="A13:B13"/>
    <mergeCell ref="D13:E13"/>
    <mergeCell ref="G13:H13"/>
    <mergeCell ref="J13:K13"/>
    <mergeCell ref="A14:B14"/>
    <mergeCell ref="D14:E14"/>
    <mergeCell ref="G14:H14"/>
    <mergeCell ref="J14:K14"/>
    <mergeCell ref="A15:B15"/>
    <mergeCell ref="D15:E15"/>
    <mergeCell ref="G15:H15"/>
    <mergeCell ref="J15:K15"/>
    <mergeCell ref="A16:B16"/>
    <mergeCell ref="D16:E16"/>
    <mergeCell ref="G16:H16"/>
    <mergeCell ref="J16:K16"/>
    <mergeCell ref="A17:B17"/>
    <mergeCell ref="D17:E17"/>
    <mergeCell ref="G17:H17"/>
    <mergeCell ref="J17:K17"/>
    <mergeCell ref="A18:B18"/>
    <mergeCell ref="D18:E18"/>
    <mergeCell ref="G18:H18"/>
    <mergeCell ref="J18:K18"/>
    <mergeCell ref="A19:B19"/>
    <mergeCell ref="D19:E19"/>
    <mergeCell ref="G19:H19"/>
    <mergeCell ref="J19:K19"/>
    <mergeCell ref="A20:B20"/>
    <mergeCell ref="D20:E20"/>
    <mergeCell ref="G20:H20"/>
    <mergeCell ref="J20:K20"/>
    <mergeCell ref="A21:B21"/>
    <mergeCell ref="D21:E21"/>
    <mergeCell ref="G21:H21"/>
    <mergeCell ref="J21:K21"/>
    <mergeCell ref="A3:B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１９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dimension ref="A2:F30"/>
  <sheetViews>
    <sheetView showGridLines="0" view="pageBreakPreview" topLeftCell="A10" zoomScaleSheetLayoutView="100" workbookViewId="0">
      <selection activeCell="Q3" sqref="Q3"/>
    </sheetView>
  </sheetViews>
  <sheetFormatPr defaultRowHeight="13.5"/>
  <cols>
    <col min="1" max="1" width="11.625" customWidth="1"/>
    <col min="2" max="2" width="12.625" customWidth="1"/>
    <col min="3" max="3" width="3.25" customWidth="1"/>
    <col min="4" max="6" width="17.125" customWidth="1"/>
  </cols>
  <sheetData>
    <row r="1" spans="1:6" ht="24" customHeight="1"/>
    <row r="2" spans="1:6" ht="30" customHeight="1">
      <c r="A2" s="159" t="s">
        <v>593</v>
      </c>
    </row>
    <row r="3" spans="1:6" ht="30.75" customHeight="1">
      <c r="A3" s="890"/>
      <c r="B3" s="907"/>
      <c r="C3" s="923"/>
      <c r="D3" s="705" t="s">
        <v>603</v>
      </c>
      <c r="E3" s="733" t="s">
        <v>587</v>
      </c>
      <c r="F3" s="956" t="s">
        <v>589</v>
      </c>
    </row>
    <row r="4" spans="1:6" ht="12" customHeight="1">
      <c r="A4" s="891" t="s">
        <v>594</v>
      </c>
      <c r="B4" s="908"/>
      <c r="C4" s="924" t="s">
        <v>428</v>
      </c>
      <c r="D4" s="936" t="s">
        <v>606</v>
      </c>
      <c r="E4" s="936">
        <v>410</v>
      </c>
      <c r="F4" s="957">
        <v>388</v>
      </c>
    </row>
    <row r="5" spans="1:6" ht="24" customHeight="1">
      <c r="A5" s="892"/>
      <c r="B5" s="909"/>
      <c r="C5" s="925"/>
      <c r="D5" s="937"/>
      <c r="E5" s="937"/>
      <c r="F5" s="958"/>
    </row>
    <row r="6" spans="1:6" ht="12" customHeight="1">
      <c r="A6" s="891" t="s">
        <v>328</v>
      </c>
      <c r="B6" s="908"/>
      <c r="C6" s="926" t="s">
        <v>366</v>
      </c>
      <c r="D6" s="938">
        <v>1697102</v>
      </c>
      <c r="E6" s="949">
        <v>1675262</v>
      </c>
      <c r="F6" s="959">
        <v>1282490</v>
      </c>
    </row>
    <row r="7" spans="1:6" ht="24" customHeight="1">
      <c r="A7" s="893"/>
      <c r="B7" s="910"/>
      <c r="C7" s="927"/>
      <c r="D7" s="939"/>
      <c r="E7" s="950"/>
      <c r="F7" s="960"/>
    </row>
    <row r="8" spans="1:6" ht="12" customHeight="1">
      <c r="A8" s="894" t="s">
        <v>595</v>
      </c>
      <c r="B8" s="911"/>
      <c r="C8" s="924" t="s">
        <v>366</v>
      </c>
      <c r="D8" s="940">
        <v>0</v>
      </c>
      <c r="E8" s="951">
        <v>2381</v>
      </c>
      <c r="F8" s="961">
        <v>2273</v>
      </c>
    </row>
    <row r="9" spans="1:6" ht="24" customHeight="1">
      <c r="A9" s="894"/>
      <c r="B9" s="911"/>
      <c r="C9" s="928"/>
      <c r="D9" s="940"/>
      <c r="E9" s="951"/>
      <c r="F9" s="961"/>
    </row>
    <row r="10" spans="1:6" ht="12" customHeight="1">
      <c r="A10" s="894" t="s">
        <v>213</v>
      </c>
      <c r="B10" s="911"/>
      <c r="C10" s="924" t="s">
        <v>366</v>
      </c>
      <c r="D10" s="940">
        <v>333748</v>
      </c>
      <c r="E10" s="951">
        <v>611561</v>
      </c>
      <c r="F10" s="961">
        <v>573809</v>
      </c>
    </row>
    <row r="11" spans="1:6" ht="25.5" customHeight="1">
      <c r="A11" s="894"/>
      <c r="B11" s="911"/>
      <c r="C11" s="928"/>
      <c r="D11" s="940"/>
      <c r="E11" s="951"/>
      <c r="F11" s="961"/>
    </row>
    <row r="12" spans="1:6" ht="12" customHeight="1">
      <c r="A12" s="895" t="s">
        <v>596</v>
      </c>
      <c r="B12" s="912"/>
      <c r="C12" s="924" t="s">
        <v>366</v>
      </c>
      <c r="D12" s="940">
        <v>27731</v>
      </c>
      <c r="E12" s="951">
        <v>42040</v>
      </c>
      <c r="F12" s="961">
        <v>25493</v>
      </c>
    </row>
    <row r="13" spans="1:6" ht="24" customHeight="1">
      <c r="A13" s="895"/>
      <c r="B13" s="912"/>
      <c r="C13" s="928"/>
      <c r="D13" s="940"/>
      <c r="E13" s="951"/>
      <c r="F13" s="961"/>
    </row>
    <row r="14" spans="1:6" ht="12.75" customHeight="1">
      <c r="A14" s="896" t="s">
        <v>501</v>
      </c>
      <c r="B14" s="913"/>
      <c r="C14" s="929" t="s">
        <v>366</v>
      </c>
      <c r="D14" s="939">
        <v>19614</v>
      </c>
      <c r="E14" s="950">
        <v>17271</v>
      </c>
      <c r="F14" s="960">
        <v>43812</v>
      </c>
    </row>
    <row r="15" spans="1:6" ht="24" customHeight="1">
      <c r="A15" s="897"/>
      <c r="B15" s="914"/>
      <c r="C15" s="930"/>
      <c r="D15" s="941"/>
      <c r="E15" s="952"/>
      <c r="F15" s="962"/>
    </row>
    <row r="16" spans="1:6" ht="12" customHeight="1">
      <c r="A16" s="898" t="s">
        <v>458</v>
      </c>
      <c r="B16" s="915"/>
      <c r="C16" s="929" t="s">
        <v>366</v>
      </c>
      <c r="D16" s="939">
        <v>2078195</v>
      </c>
      <c r="E16" s="950">
        <v>2348515</v>
      </c>
      <c r="F16" s="960">
        <v>1927877</v>
      </c>
    </row>
    <row r="17" spans="1:6" ht="24" customHeight="1">
      <c r="A17" s="899"/>
      <c r="B17" s="916"/>
      <c r="C17" s="931"/>
      <c r="D17" s="942"/>
      <c r="E17" s="953"/>
      <c r="F17" s="963"/>
    </row>
    <row r="18" spans="1:6" ht="24" customHeight="1">
      <c r="A18" s="684" t="s">
        <v>597</v>
      </c>
      <c r="B18" s="917"/>
      <c r="E18" s="954"/>
      <c r="F18" s="954"/>
    </row>
    <row r="19" spans="1:6" ht="30" customHeight="1">
      <c r="A19" s="802"/>
      <c r="B19" s="917"/>
      <c r="E19" s="954"/>
      <c r="F19" s="954"/>
    </row>
    <row r="20" spans="1:6" ht="30" customHeight="1">
      <c r="A20" s="900" t="s">
        <v>47</v>
      </c>
    </row>
    <row r="21" spans="1:6" ht="37.5" customHeight="1">
      <c r="A21" s="890"/>
      <c r="B21" s="907"/>
      <c r="C21" s="923"/>
      <c r="D21" s="943" t="s">
        <v>142</v>
      </c>
      <c r="E21" s="955" t="s">
        <v>346</v>
      </c>
      <c r="F21" s="964" t="s">
        <v>608</v>
      </c>
    </row>
    <row r="22" spans="1:6" ht="12" customHeight="1">
      <c r="A22" s="901" t="s">
        <v>298</v>
      </c>
      <c r="B22" s="918"/>
      <c r="C22" s="924" t="s">
        <v>428</v>
      </c>
      <c r="D22" s="944">
        <v>193</v>
      </c>
      <c r="E22" s="944">
        <v>177</v>
      </c>
      <c r="F22" s="965">
        <v>159</v>
      </c>
    </row>
    <row r="23" spans="1:6" ht="24" customHeight="1">
      <c r="A23" s="902"/>
      <c r="B23" s="919"/>
      <c r="C23" s="928"/>
      <c r="D23" s="945"/>
      <c r="E23" s="945"/>
      <c r="F23" s="966"/>
    </row>
    <row r="24" spans="1:6" ht="12" customHeight="1">
      <c r="A24" s="901" t="s">
        <v>599</v>
      </c>
      <c r="B24" s="918"/>
      <c r="C24" s="924" t="s">
        <v>196</v>
      </c>
      <c r="D24" s="944">
        <v>25780200</v>
      </c>
      <c r="E24" s="944">
        <v>68428200</v>
      </c>
      <c r="F24" s="965">
        <v>26174500</v>
      </c>
    </row>
    <row r="25" spans="1:6" ht="24" customHeight="1">
      <c r="A25" s="902"/>
      <c r="B25" s="919"/>
      <c r="C25" s="928"/>
      <c r="D25" s="945"/>
      <c r="E25" s="945"/>
      <c r="F25" s="966"/>
    </row>
    <row r="26" spans="1:6" ht="12" customHeight="1">
      <c r="A26" s="901" t="s">
        <v>572</v>
      </c>
      <c r="B26" s="918"/>
      <c r="C26" s="929" t="s">
        <v>196</v>
      </c>
      <c r="D26" s="944">
        <v>17185000</v>
      </c>
      <c r="E26" s="944">
        <v>45617300</v>
      </c>
      <c r="F26" s="965">
        <v>17447900</v>
      </c>
    </row>
    <row r="27" spans="1:6" ht="25.5" customHeight="1">
      <c r="A27" s="903"/>
      <c r="B27" s="920"/>
      <c r="C27" s="932"/>
      <c r="D27" s="946"/>
      <c r="E27" s="946"/>
      <c r="F27" s="967"/>
    </row>
    <row r="28" spans="1:6" ht="12" customHeight="1">
      <c r="A28" s="904" t="s">
        <v>153</v>
      </c>
      <c r="B28" s="921"/>
      <c r="C28" s="933" t="s">
        <v>196</v>
      </c>
      <c r="D28" s="947">
        <v>42965200</v>
      </c>
      <c r="E28" s="947">
        <v>114045500</v>
      </c>
      <c r="F28" s="968">
        <v>43622400</v>
      </c>
    </row>
    <row r="29" spans="1:6" ht="24" customHeight="1">
      <c r="A29" s="905"/>
      <c r="B29" s="922"/>
      <c r="C29" s="934"/>
      <c r="D29" s="948"/>
      <c r="E29" s="948"/>
      <c r="F29" s="969"/>
    </row>
    <row r="30" spans="1:6" ht="24" customHeight="1">
      <c r="A30" s="906" t="s">
        <v>601</v>
      </c>
      <c r="B30" s="906"/>
      <c r="C30" s="935"/>
    </row>
    <row r="31" spans="1:6" ht="27" customHeight="1"/>
  </sheetData>
  <mergeCells count="47">
    <mergeCell ref="A3:C3"/>
    <mergeCell ref="A21:C21"/>
    <mergeCell ref="A30:B30"/>
    <mergeCell ref="A4:B5"/>
    <mergeCell ref="D4:D5"/>
    <mergeCell ref="E4:E5"/>
    <mergeCell ref="F4:F5"/>
    <mergeCell ref="A6:B7"/>
    <mergeCell ref="D6:D7"/>
    <mergeCell ref="E6:E7"/>
    <mergeCell ref="F6:F7"/>
    <mergeCell ref="A8:B9"/>
    <mergeCell ref="D8:D9"/>
    <mergeCell ref="E8:E9"/>
    <mergeCell ref="F8:F9"/>
    <mergeCell ref="A10:B11"/>
    <mergeCell ref="D10:D11"/>
    <mergeCell ref="E10:E11"/>
    <mergeCell ref="F10:F11"/>
    <mergeCell ref="A12:B13"/>
    <mergeCell ref="D12:D13"/>
    <mergeCell ref="E12:E13"/>
    <mergeCell ref="F12:F13"/>
    <mergeCell ref="A14:B15"/>
    <mergeCell ref="D14:D15"/>
    <mergeCell ref="E14:E15"/>
    <mergeCell ref="F14:F15"/>
    <mergeCell ref="A16:B17"/>
    <mergeCell ref="D16:D17"/>
    <mergeCell ref="E16:E17"/>
    <mergeCell ref="F16:F17"/>
    <mergeCell ref="A22:B23"/>
    <mergeCell ref="D22:D23"/>
    <mergeCell ref="E22:E23"/>
    <mergeCell ref="F22:F23"/>
    <mergeCell ref="A24:B25"/>
    <mergeCell ref="D24:D25"/>
    <mergeCell ref="E24:E25"/>
    <mergeCell ref="F24:F25"/>
    <mergeCell ref="A26:B27"/>
    <mergeCell ref="D26:D27"/>
    <mergeCell ref="E26:E27"/>
    <mergeCell ref="F26:F27"/>
    <mergeCell ref="A28:B29"/>
    <mergeCell ref="D28:D29"/>
    <mergeCell ref="E28:E29"/>
    <mergeCell ref="F28:F29"/>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２０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dimension ref="A2:H48"/>
  <sheetViews>
    <sheetView showGridLines="0" view="pageBreakPreview" topLeftCell="A10" zoomScale="85" zoomScaleSheetLayoutView="85" workbookViewId="0">
      <selection activeCell="Q3" sqref="Q3"/>
    </sheetView>
  </sheetViews>
  <sheetFormatPr defaultRowHeight="13.5"/>
  <cols>
    <col min="1" max="1" width="8.625" customWidth="1"/>
    <col min="2" max="2" width="4.625" style="21" bestFit="1" customWidth="1"/>
    <col min="3" max="3" width="34.625" customWidth="1"/>
    <col min="4" max="4" width="12.625" style="21" customWidth="1"/>
    <col min="5" max="7" width="11.625" bestFit="1" customWidth="1"/>
    <col min="8" max="8" width="4.5" customWidth="1"/>
  </cols>
  <sheetData>
    <row r="1" spans="1:7" ht="24" customHeight="1"/>
    <row r="2" spans="1:7" ht="30" customHeight="1">
      <c r="A2" s="159" t="s">
        <v>610</v>
      </c>
      <c r="B2" s="974"/>
    </row>
    <row r="3" spans="1:7" ht="30" customHeight="1">
      <c r="A3" s="890"/>
      <c r="B3" s="907"/>
      <c r="C3" s="907"/>
      <c r="D3" s="923"/>
      <c r="E3" s="705" t="s">
        <v>142</v>
      </c>
      <c r="F3" s="733" t="s">
        <v>346</v>
      </c>
      <c r="G3" s="767" t="s">
        <v>516</v>
      </c>
    </row>
    <row r="4" spans="1:7" s="747" customFormat="1" ht="13.5" customHeight="1">
      <c r="A4" s="970"/>
      <c r="B4" s="975"/>
      <c r="C4" s="983"/>
      <c r="D4" s="991"/>
      <c r="E4" s="999" t="s">
        <v>637</v>
      </c>
      <c r="F4" s="1008" t="s">
        <v>637</v>
      </c>
      <c r="G4" s="1016" t="s">
        <v>637</v>
      </c>
    </row>
    <row r="5" spans="1:7" ht="30" customHeight="1">
      <c r="A5" s="971" t="s">
        <v>612</v>
      </c>
      <c r="B5" s="976" t="s">
        <v>236</v>
      </c>
      <c r="C5" s="984"/>
      <c r="D5" s="992"/>
      <c r="E5" s="1000">
        <v>2377</v>
      </c>
      <c r="F5" s="1009">
        <v>2421</v>
      </c>
      <c r="G5" s="1017">
        <v>2536</v>
      </c>
    </row>
    <row r="6" spans="1:7" ht="30" customHeight="1">
      <c r="A6" s="972"/>
      <c r="B6" s="977" t="s">
        <v>614</v>
      </c>
      <c r="C6" s="985"/>
      <c r="D6" s="993"/>
      <c r="E6" s="1000">
        <v>1151</v>
      </c>
      <c r="F6" s="1009">
        <v>1119</v>
      </c>
      <c r="G6" s="1017">
        <v>1145</v>
      </c>
    </row>
    <row r="7" spans="1:7" ht="18" customHeight="1">
      <c r="A7" s="463"/>
      <c r="B7" s="978" t="s">
        <v>615</v>
      </c>
      <c r="C7" s="511"/>
      <c r="D7" s="994" t="s">
        <v>630</v>
      </c>
      <c r="E7" s="1001" t="s">
        <v>637</v>
      </c>
      <c r="F7" s="1010" t="s">
        <v>637</v>
      </c>
      <c r="G7" s="1018" t="s">
        <v>637</v>
      </c>
    </row>
    <row r="8" spans="1:7" ht="15" customHeight="1">
      <c r="A8" s="463" t="s">
        <v>613</v>
      </c>
      <c r="B8" s="979" t="s">
        <v>496</v>
      </c>
      <c r="C8" s="986" t="s">
        <v>620</v>
      </c>
      <c r="D8" s="995" t="s">
        <v>600</v>
      </c>
      <c r="E8" s="1002">
        <v>18</v>
      </c>
      <c r="F8" s="1011">
        <v>17</v>
      </c>
      <c r="G8" s="1019">
        <v>18</v>
      </c>
    </row>
    <row r="9" spans="1:7" ht="15" customHeight="1">
      <c r="A9" s="463"/>
      <c r="B9" s="980"/>
      <c r="C9" s="987" t="s">
        <v>621</v>
      </c>
      <c r="D9" s="996"/>
      <c r="E9" s="1003"/>
      <c r="F9" s="1012"/>
      <c r="G9" s="1020"/>
    </row>
    <row r="10" spans="1:7" ht="15" customHeight="1">
      <c r="A10" s="463"/>
      <c r="B10" s="979" t="s">
        <v>400</v>
      </c>
      <c r="C10" s="986" t="s">
        <v>622</v>
      </c>
      <c r="D10" s="995" t="s">
        <v>631</v>
      </c>
      <c r="E10" s="1004">
        <v>6</v>
      </c>
      <c r="F10" s="1013">
        <v>7</v>
      </c>
      <c r="G10" s="1021">
        <v>7</v>
      </c>
    </row>
    <row r="11" spans="1:7" ht="15" customHeight="1">
      <c r="A11" s="463"/>
      <c r="B11" s="980"/>
      <c r="C11" s="987" t="s">
        <v>621</v>
      </c>
      <c r="D11" s="996"/>
      <c r="E11" s="1003"/>
      <c r="F11" s="1012"/>
      <c r="G11" s="1020"/>
    </row>
    <row r="12" spans="1:7" ht="15" customHeight="1">
      <c r="A12" s="463"/>
      <c r="B12" s="979" t="s">
        <v>616</v>
      </c>
      <c r="C12" s="986" t="s">
        <v>625</v>
      </c>
      <c r="D12" s="995" t="s">
        <v>632</v>
      </c>
      <c r="E12" s="1004">
        <v>111</v>
      </c>
      <c r="F12" s="1013">
        <v>110</v>
      </c>
      <c r="G12" s="1021">
        <v>110</v>
      </c>
    </row>
    <row r="13" spans="1:7" ht="15" customHeight="1">
      <c r="A13" s="463"/>
      <c r="B13" s="980"/>
      <c r="C13" s="987" t="s">
        <v>571</v>
      </c>
      <c r="D13" s="996"/>
      <c r="E13" s="1003"/>
      <c r="F13" s="1012"/>
      <c r="G13" s="1020"/>
    </row>
    <row r="14" spans="1:7" ht="15" customHeight="1">
      <c r="A14" s="463"/>
      <c r="B14" s="979" t="s">
        <v>88</v>
      </c>
      <c r="C14" s="986" t="s">
        <v>150</v>
      </c>
      <c r="D14" s="995" t="s">
        <v>127</v>
      </c>
      <c r="E14" s="1004">
        <v>28</v>
      </c>
      <c r="F14" s="1013">
        <v>27</v>
      </c>
      <c r="G14" s="1021">
        <v>27</v>
      </c>
    </row>
    <row r="15" spans="1:7" ht="15" customHeight="1">
      <c r="A15" s="463"/>
      <c r="B15" s="980"/>
      <c r="C15" s="987" t="s">
        <v>621</v>
      </c>
      <c r="D15" s="996"/>
      <c r="E15" s="1003"/>
      <c r="F15" s="1012"/>
      <c r="G15" s="1020"/>
    </row>
    <row r="16" spans="1:7" ht="15" customHeight="1">
      <c r="A16" s="463"/>
      <c r="B16" s="979" t="s">
        <v>461</v>
      </c>
      <c r="C16" s="986" t="s">
        <v>150</v>
      </c>
      <c r="D16" s="995" t="s">
        <v>1</v>
      </c>
      <c r="E16" s="1004">
        <v>93</v>
      </c>
      <c r="F16" s="1013">
        <v>102</v>
      </c>
      <c r="G16" s="1021">
        <v>102</v>
      </c>
    </row>
    <row r="17" spans="1:8" ht="15" customHeight="1">
      <c r="A17" s="463"/>
      <c r="B17" s="980"/>
      <c r="C17" s="987" t="s">
        <v>571</v>
      </c>
      <c r="D17" s="996"/>
      <c r="E17" s="1003"/>
      <c r="F17" s="1012"/>
      <c r="G17" s="1020"/>
    </row>
    <row r="18" spans="1:8" ht="15" customHeight="1">
      <c r="A18" s="463"/>
      <c r="B18" s="979" t="s">
        <v>179</v>
      </c>
      <c r="C18" s="986" t="s">
        <v>626</v>
      </c>
      <c r="D18" s="995" t="s">
        <v>633</v>
      </c>
      <c r="E18" s="1004">
        <v>51</v>
      </c>
      <c r="F18" s="1013">
        <v>48</v>
      </c>
      <c r="G18" s="1021">
        <v>48</v>
      </c>
    </row>
    <row r="19" spans="1:8" ht="15" customHeight="1">
      <c r="A19" s="463"/>
      <c r="B19" s="980"/>
      <c r="C19" s="987" t="s">
        <v>621</v>
      </c>
      <c r="D19" s="996"/>
      <c r="E19" s="1003"/>
      <c r="F19" s="1012"/>
      <c r="G19" s="1020"/>
    </row>
    <row r="20" spans="1:8" ht="15" customHeight="1">
      <c r="A20" s="463"/>
      <c r="B20" s="979" t="s">
        <v>493</v>
      </c>
      <c r="C20" s="986" t="s">
        <v>626</v>
      </c>
      <c r="D20" s="995" t="s">
        <v>634</v>
      </c>
      <c r="E20" s="1004">
        <v>440</v>
      </c>
      <c r="F20" s="1013">
        <v>452</v>
      </c>
      <c r="G20" s="1021">
        <v>447</v>
      </c>
    </row>
    <row r="21" spans="1:8" ht="15" customHeight="1">
      <c r="A21" s="463"/>
      <c r="B21" s="980"/>
      <c r="C21" s="987" t="s">
        <v>571</v>
      </c>
      <c r="D21" s="996"/>
      <c r="E21" s="1003"/>
      <c r="F21" s="1012"/>
      <c r="G21" s="1020"/>
    </row>
    <row r="22" spans="1:8" ht="15" customHeight="1">
      <c r="A22" s="463"/>
      <c r="B22" s="979" t="s">
        <v>618</v>
      </c>
      <c r="C22" s="986" t="s">
        <v>335</v>
      </c>
      <c r="D22" s="995" t="s">
        <v>56</v>
      </c>
      <c r="E22" s="1004">
        <v>11</v>
      </c>
      <c r="F22" s="1013">
        <v>8</v>
      </c>
      <c r="G22" s="1021">
        <v>8</v>
      </c>
    </row>
    <row r="23" spans="1:8" ht="15" customHeight="1">
      <c r="A23" s="463"/>
      <c r="B23" s="980"/>
      <c r="C23" s="987" t="s">
        <v>621</v>
      </c>
      <c r="D23" s="996"/>
      <c r="E23" s="1003"/>
      <c r="F23" s="1012"/>
      <c r="G23" s="1020"/>
    </row>
    <row r="24" spans="1:8" ht="15" customHeight="1">
      <c r="A24" s="463"/>
      <c r="B24" s="979" t="s">
        <v>619</v>
      </c>
      <c r="C24" s="988" t="s">
        <v>627</v>
      </c>
      <c r="D24" s="995" t="s">
        <v>636</v>
      </c>
      <c r="E24" s="1004">
        <v>1648</v>
      </c>
      <c r="F24" s="1013">
        <v>1681</v>
      </c>
      <c r="G24" s="1021">
        <v>1804</v>
      </c>
    </row>
    <row r="25" spans="1:8" ht="15" customHeight="1">
      <c r="A25" s="463"/>
      <c r="B25" s="981"/>
      <c r="C25" s="989"/>
      <c r="D25" s="997"/>
      <c r="E25" s="1005"/>
      <c r="F25" s="1014"/>
      <c r="G25" s="1022"/>
    </row>
    <row r="26" spans="1:8" ht="40.5" customHeight="1">
      <c r="A26" s="973"/>
      <c r="B26" s="982" t="s">
        <v>153</v>
      </c>
      <c r="C26" s="990"/>
      <c r="D26" s="998"/>
      <c r="E26" s="1006">
        <v>2406</v>
      </c>
      <c r="F26" s="1015">
        <v>2452</v>
      </c>
      <c r="G26" s="1023">
        <v>2571</v>
      </c>
    </row>
    <row r="27" spans="1:8" ht="24" customHeight="1">
      <c r="A27" s="263" t="s">
        <v>311</v>
      </c>
      <c r="B27" s="665"/>
      <c r="C27" s="685"/>
      <c r="D27" s="685"/>
      <c r="E27" s="1007"/>
      <c r="F27" s="1007"/>
      <c r="G27" s="1007"/>
    </row>
    <row r="28" spans="1:8" ht="15" customHeight="1">
      <c r="B28" s="7"/>
      <c r="D28" s="7"/>
      <c r="F28" s="339"/>
      <c r="G28" s="339"/>
      <c r="H28" s="339"/>
    </row>
    <row r="48" spans="1:1" ht="18" customHeight="1">
      <c r="A48" s="229" t="s">
        <v>556</v>
      </c>
    </row>
  </sheetData>
  <mergeCells count="54">
    <mergeCell ref="A3:D3"/>
    <mergeCell ref="B4:C4"/>
    <mergeCell ref="B5:D5"/>
    <mergeCell ref="B6:D6"/>
    <mergeCell ref="B7:C7"/>
    <mergeCell ref="B26:D26"/>
    <mergeCell ref="A5:A6"/>
    <mergeCell ref="B8:B9"/>
    <mergeCell ref="D8:D9"/>
    <mergeCell ref="E8:E9"/>
    <mergeCell ref="F8:F9"/>
    <mergeCell ref="G8:G9"/>
    <mergeCell ref="B10:B11"/>
    <mergeCell ref="D10:D11"/>
    <mergeCell ref="E10:E11"/>
    <mergeCell ref="F10:F11"/>
    <mergeCell ref="G10:G11"/>
    <mergeCell ref="B12:B13"/>
    <mergeCell ref="D12:D13"/>
    <mergeCell ref="E12:E13"/>
    <mergeCell ref="F12:F13"/>
    <mergeCell ref="G12:G13"/>
    <mergeCell ref="B14:B15"/>
    <mergeCell ref="D14:D15"/>
    <mergeCell ref="E14:E15"/>
    <mergeCell ref="F14:F15"/>
    <mergeCell ref="G14:G15"/>
    <mergeCell ref="B16:B17"/>
    <mergeCell ref="D16:D17"/>
    <mergeCell ref="E16:E17"/>
    <mergeCell ref="F16:F17"/>
    <mergeCell ref="G16:G17"/>
    <mergeCell ref="B18:B19"/>
    <mergeCell ref="D18:D19"/>
    <mergeCell ref="E18:E19"/>
    <mergeCell ref="F18:F19"/>
    <mergeCell ref="G18:G19"/>
    <mergeCell ref="B20:B21"/>
    <mergeCell ref="D20:D21"/>
    <mergeCell ref="E20:E21"/>
    <mergeCell ref="F20:F21"/>
    <mergeCell ref="G20:G21"/>
    <mergeCell ref="B22:B23"/>
    <mergeCell ref="D22:D23"/>
    <mergeCell ref="E22:E23"/>
    <mergeCell ref="F22:F23"/>
    <mergeCell ref="G22:G23"/>
    <mergeCell ref="B24:B25"/>
    <mergeCell ref="C24:C25"/>
    <mergeCell ref="D24:D25"/>
    <mergeCell ref="E24:E25"/>
    <mergeCell ref="F24:F25"/>
    <mergeCell ref="G24:G25"/>
    <mergeCell ref="A8:A2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２1 -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K13"/>
  <sheetViews>
    <sheetView showGridLines="0" view="pageBreakPreview" topLeftCell="A7" zoomScale="85" zoomScaleNormal="75" zoomScaleSheetLayoutView="85" workbookViewId="0">
      <selection activeCell="Q3" sqref="Q3"/>
    </sheetView>
  </sheetViews>
  <sheetFormatPr defaultRowHeight="13.5"/>
  <cols>
    <col min="1" max="1" width="3.625" style="294" customWidth="1"/>
    <col min="2" max="2" width="10.125" style="294" customWidth="1"/>
    <col min="3" max="3" width="9.625" style="294" customWidth="1"/>
    <col min="4" max="4" width="8.375" style="294" customWidth="1"/>
    <col min="5" max="6" width="9.625" style="294" customWidth="1"/>
    <col min="7" max="7" width="8.375" style="294" customWidth="1"/>
    <col min="8" max="9" width="9.625" style="294" customWidth="1"/>
    <col min="10" max="10" width="8.375" style="294" customWidth="1"/>
    <col min="11" max="11" width="9.625" style="294" customWidth="1"/>
    <col min="12" max="12" width="2" style="294" customWidth="1"/>
    <col min="13" max="16381" width="9" style="294" bestFit="1" customWidth="1"/>
    <col min="16382" max="16384" width="9" style="294" customWidth="1"/>
  </cols>
  <sheetData>
    <row r="1" spans="1:11" ht="24" customHeight="1">
      <c r="A1" s="170"/>
      <c r="B1" s="170"/>
      <c r="C1" s="170"/>
      <c r="D1" s="170"/>
      <c r="E1" s="170"/>
      <c r="F1" s="170"/>
      <c r="G1" s="170"/>
      <c r="H1" s="170"/>
      <c r="I1" s="170"/>
      <c r="J1" s="170"/>
      <c r="K1" s="170"/>
    </row>
    <row r="2" spans="1:11" ht="30" customHeight="1">
      <c r="A2" s="159" t="s">
        <v>160</v>
      </c>
      <c r="B2" s="1029"/>
      <c r="C2" s="170"/>
      <c r="D2" s="170"/>
      <c r="E2" s="170"/>
      <c r="F2" s="170"/>
      <c r="G2" s="170"/>
      <c r="H2" s="170"/>
      <c r="I2" s="170"/>
      <c r="J2" s="170"/>
      <c r="K2" s="170"/>
    </row>
    <row r="3" spans="1:11" ht="35.25" customHeight="1">
      <c r="A3" s="673"/>
      <c r="B3" s="679"/>
      <c r="C3" s="1033" t="s">
        <v>361</v>
      </c>
      <c r="D3" s="1040"/>
      <c r="E3" s="1047"/>
      <c r="F3" s="1033" t="s">
        <v>434</v>
      </c>
      <c r="G3" s="1040"/>
      <c r="H3" s="1056"/>
      <c r="I3" s="1061" t="s">
        <v>341</v>
      </c>
      <c r="J3" s="1040"/>
      <c r="K3" s="1068"/>
    </row>
    <row r="4" spans="1:11" ht="35.25" customHeight="1">
      <c r="A4" s="674"/>
      <c r="B4" s="680"/>
      <c r="C4" s="979" t="s">
        <v>642</v>
      </c>
      <c r="D4" s="1041" t="s">
        <v>644</v>
      </c>
      <c r="E4" s="1048" t="s">
        <v>153</v>
      </c>
      <c r="F4" s="979" t="s">
        <v>642</v>
      </c>
      <c r="G4" s="1041" t="s">
        <v>644</v>
      </c>
      <c r="H4" s="1057" t="s">
        <v>153</v>
      </c>
      <c r="I4" s="1062" t="s">
        <v>642</v>
      </c>
      <c r="J4" s="1041" t="s">
        <v>644</v>
      </c>
      <c r="K4" s="1069" t="s">
        <v>153</v>
      </c>
    </row>
    <row r="5" spans="1:11" s="1024" customFormat="1" ht="11.25">
      <c r="A5" s="1025"/>
      <c r="B5" s="1030" t="s">
        <v>639</v>
      </c>
      <c r="C5" s="1034"/>
      <c r="D5" s="1042"/>
      <c r="E5" s="1049"/>
      <c r="F5" s="1034"/>
      <c r="G5" s="1042"/>
      <c r="H5" s="1058"/>
      <c r="I5" s="1063"/>
      <c r="J5" s="1042"/>
      <c r="K5" s="1070"/>
    </row>
    <row r="6" spans="1:11" ht="72" customHeight="1">
      <c r="A6" s="464" t="s">
        <v>174</v>
      </c>
      <c r="B6" s="490"/>
      <c r="C6" s="1035">
        <v>3186</v>
      </c>
      <c r="D6" s="1043">
        <v>141</v>
      </c>
      <c r="E6" s="1050">
        <v>3327</v>
      </c>
      <c r="F6" s="1035">
        <v>3218</v>
      </c>
      <c r="G6" s="1043">
        <v>172</v>
      </c>
      <c r="H6" s="1050">
        <v>3390</v>
      </c>
      <c r="I6" s="1064">
        <v>3301</v>
      </c>
      <c r="J6" s="1043">
        <v>176</v>
      </c>
      <c r="K6" s="1071">
        <v>3477</v>
      </c>
    </row>
    <row r="7" spans="1:11" s="1024" customFormat="1" ht="12">
      <c r="A7" s="1026" t="s">
        <v>479</v>
      </c>
      <c r="B7" s="1031" t="s">
        <v>366</v>
      </c>
      <c r="C7" s="1036"/>
      <c r="D7" s="1044"/>
      <c r="E7" s="1051"/>
      <c r="F7" s="1036"/>
      <c r="G7" s="1044"/>
      <c r="H7" s="1059"/>
      <c r="I7" s="1065"/>
      <c r="J7" s="1044"/>
      <c r="K7" s="1072"/>
    </row>
    <row r="8" spans="1:11" ht="57" customHeight="1">
      <c r="A8" s="1027"/>
      <c r="B8" s="490" t="s">
        <v>640</v>
      </c>
      <c r="C8" s="1035">
        <v>658322</v>
      </c>
      <c r="D8" s="1043">
        <v>9777</v>
      </c>
      <c r="E8" s="1050">
        <v>668099</v>
      </c>
      <c r="F8" s="1035">
        <v>826244</v>
      </c>
      <c r="G8" s="1043">
        <v>46375</v>
      </c>
      <c r="H8" s="1050">
        <v>872619</v>
      </c>
      <c r="I8" s="1064">
        <v>688480</v>
      </c>
      <c r="J8" s="1043">
        <v>8039</v>
      </c>
      <c r="K8" s="1071">
        <v>696519</v>
      </c>
    </row>
    <row r="9" spans="1:11" s="1024" customFormat="1" ht="12">
      <c r="A9" s="1027"/>
      <c r="B9" s="1031" t="s">
        <v>366</v>
      </c>
      <c r="C9" s="1036"/>
      <c r="D9" s="1044"/>
      <c r="E9" s="1051"/>
      <c r="F9" s="1036"/>
      <c r="G9" s="1044"/>
      <c r="H9" s="1059"/>
      <c r="I9" s="1065"/>
      <c r="J9" s="1044"/>
      <c r="K9" s="1072"/>
    </row>
    <row r="10" spans="1:11" ht="57" customHeight="1">
      <c r="A10" s="1027"/>
      <c r="B10" s="1032" t="s">
        <v>367</v>
      </c>
      <c r="C10" s="1037">
        <v>297333</v>
      </c>
      <c r="D10" s="1045">
        <v>3042</v>
      </c>
      <c r="E10" s="1052">
        <v>300375</v>
      </c>
      <c r="F10" s="1054">
        <v>325200</v>
      </c>
      <c r="G10" s="1055">
        <v>5981</v>
      </c>
      <c r="H10" s="1052">
        <v>331181</v>
      </c>
      <c r="I10" s="1066">
        <v>334322</v>
      </c>
      <c r="J10" s="1055">
        <v>4251</v>
      </c>
      <c r="K10" s="1073">
        <v>338573</v>
      </c>
    </row>
    <row r="11" spans="1:11" s="1024" customFormat="1" ht="12.75">
      <c r="A11" s="1027"/>
      <c r="B11" s="1031" t="s">
        <v>366</v>
      </c>
      <c r="C11" s="1036"/>
      <c r="D11" s="1044"/>
      <c r="E11" s="1051"/>
      <c r="F11" s="1036"/>
      <c r="G11" s="1044"/>
      <c r="H11" s="1059"/>
      <c r="I11" s="1065"/>
      <c r="J11" s="1044"/>
      <c r="K11" s="1072"/>
    </row>
    <row r="12" spans="1:11" ht="57" customHeight="1">
      <c r="A12" s="1028"/>
      <c r="B12" s="784" t="s">
        <v>641</v>
      </c>
      <c r="C12" s="1038">
        <v>955655</v>
      </c>
      <c r="D12" s="1046">
        <v>12819</v>
      </c>
      <c r="E12" s="1053">
        <v>968474</v>
      </c>
      <c r="F12" s="1038">
        <v>1151444</v>
      </c>
      <c r="G12" s="1046">
        <v>52356</v>
      </c>
      <c r="H12" s="1060">
        <v>1203800</v>
      </c>
      <c r="I12" s="1067">
        <v>1022802</v>
      </c>
      <c r="J12" s="1046">
        <v>12290</v>
      </c>
      <c r="K12" s="1074">
        <v>1035092</v>
      </c>
    </row>
    <row r="13" spans="1:11" ht="26.25" customHeight="1">
      <c r="A13" s="263" t="s">
        <v>8</v>
      </c>
      <c r="B13" s="170"/>
      <c r="C13" s="1039"/>
      <c r="D13" s="1039"/>
      <c r="E13" s="1039"/>
      <c r="F13" s="1039"/>
      <c r="G13" s="1039"/>
      <c r="H13" s="1039"/>
      <c r="I13" s="1039"/>
      <c r="J13" s="1039"/>
      <c r="K13" s="1039"/>
    </row>
    <row r="14" spans="1:11" ht="10.5" customHeight="1"/>
    <row r="15" spans="1:11" ht="27" customHeight="1"/>
    <row r="16" spans="1:11" ht="27" customHeight="1"/>
    <row r="17" ht="27" customHeight="1"/>
    <row r="18" ht="27" customHeight="1"/>
    <row r="19" ht="27" customHeight="1"/>
    <row r="20" ht="27" customHeight="1"/>
    <row r="21" ht="27" customHeight="1"/>
    <row r="22" ht="27" customHeight="1"/>
    <row r="23" ht="27" customHeight="1"/>
    <row r="24" ht="27" customHeight="1"/>
  </sheetData>
  <mergeCells count="6">
    <mergeCell ref="C3:E3"/>
    <mergeCell ref="F3:H3"/>
    <mergeCell ref="I3:K3"/>
    <mergeCell ref="A6:B6"/>
    <mergeCell ref="A3:B4"/>
    <mergeCell ref="A7:A12"/>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２２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F4" sqref="F4"/>
    </sheetView>
  </sheetViews>
  <sheetFormatPr defaultRowHeight="36" customHeight="1"/>
  <cols>
    <col min="1" max="1" width="70.625" customWidth="1"/>
    <col min="2" max="2" width="3.625" style="21" customWidth="1"/>
  </cols>
  <sheetData>
    <row r="1" spans="1:2" ht="36" customHeight="1">
      <c r="A1" s="666" t="s">
        <v>806</v>
      </c>
      <c r="B1" s="25"/>
    </row>
    <row r="2" spans="1:2" ht="36" customHeight="1">
      <c r="A2" s="667"/>
      <c r="B2" s="26"/>
    </row>
    <row r="3" spans="1:2" ht="36" customHeight="1">
      <c r="A3" s="24" t="s">
        <v>110</v>
      </c>
      <c r="B3" s="26">
        <v>24</v>
      </c>
    </row>
    <row r="4" spans="1:2" ht="36" customHeight="1">
      <c r="A4" s="24" t="s">
        <v>102</v>
      </c>
      <c r="B4" s="26">
        <v>24</v>
      </c>
    </row>
    <row r="5" spans="1:2" ht="36" customHeight="1">
      <c r="A5" s="24" t="s">
        <v>113</v>
      </c>
      <c r="B5" s="26">
        <v>25</v>
      </c>
    </row>
    <row r="6" spans="1:2" ht="36" customHeight="1">
      <c r="A6" s="24" t="s">
        <v>117</v>
      </c>
      <c r="B6" s="26">
        <v>27</v>
      </c>
    </row>
    <row r="7" spans="1:2" ht="36" customHeight="1">
      <c r="A7" s="24" t="s">
        <v>638</v>
      </c>
      <c r="B7" s="26">
        <v>30</v>
      </c>
    </row>
    <row r="8" spans="1:2" ht="36" customHeight="1">
      <c r="A8" s="1075" t="s">
        <v>10</v>
      </c>
      <c r="B8" s="27">
        <v>31</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verticalDpi="300" r:id="rId1"/>
  <headerFooter alignWithMargins="0">
    <oddFooter>&amp;C- ２３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dimension ref="A1:K49"/>
  <sheetViews>
    <sheetView showGridLines="0" view="pageBreakPreview" topLeftCell="A16" zoomScale="85" zoomScaleSheetLayoutView="85" workbookViewId="0">
      <selection activeCell="Q3" sqref="Q3"/>
    </sheetView>
  </sheetViews>
  <sheetFormatPr defaultRowHeight="13.5"/>
  <cols>
    <col min="1" max="1" width="4" customWidth="1"/>
    <col min="2" max="2" width="3.125" customWidth="1"/>
    <col min="12" max="12" width="0.625" customWidth="1"/>
    <col min="13" max="13" width="2.125" customWidth="1"/>
  </cols>
  <sheetData>
    <row r="1" spans="1:11" ht="24" customHeight="1">
      <c r="A1" s="34" t="s">
        <v>483</v>
      </c>
      <c r="B1" s="1091"/>
      <c r="C1" s="1091"/>
      <c r="D1" s="1091"/>
      <c r="E1" s="1091"/>
    </row>
    <row r="2" spans="1:11" ht="30" customHeight="1">
      <c r="A2" s="231" t="s">
        <v>138</v>
      </c>
      <c r="B2" s="231"/>
      <c r="C2" s="231"/>
      <c r="D2" s="231"/>
      <c r="E2" s="231"/>
      <c r="F2" s="231"/>
    </row>
    <row r="3" spans="1:11" ht="21" customHeight="1">
      <c r="A3" s="1076" t="s">
        <v>215</v>
      </c>
      <c r="B3" s="1092"/>
      <c r="C3" s="1105" t="s">
        <v>137</v>
      </c>
      <c r="D3" s="1118"/>
      <c r="E3" s="1130"/>
      <c r="F3" s="1105" t="s">
        <v>656</v>
      </c>
      <c r="G3" s="1118"/>
      <c r="H3" s="1130"/>
      <c r="I3" s="1118" t="s">
        <v>660</v>
      </c>
      <c r="J3" s="1118"/>
      <c r="K3" s="1148"/>
    </row>
    <row r="4" spans="1:11" ht="27" customHeight="1">
      <c r="A4" s="1077"/>
      <c r="B4" s="1093"/>
      <c r="C4" s="1106" t="s">
        <v>654</v>
      </c>
      <c r="D4" s="1119" t="s">
        <v>134</v>
      </c>
      <c r="E4" s="1131" t="s">
        <v>655</v>
      </c>
      <c r="F4" s="1106" t="s">
        <v>654</v>
      </c>
      <c r="G4" s="1119" t="s">
        <v>659</v>
      </c>
      <c r="H4" s="1131" t="s">
        <v>655</v>
      </c>
      <c r="I4" s="1106" t="s">
        <v>654</v>
      </c>
      <c r="J4" s="1119" t="s">
        <v>659</v>
      </c>
      <c r="K4" s="1149" t="s">
        <v>655</v>
      </c>
    </row>
    <row r="5" spans="1:11" ht="12" customHeight="1">
      <c r="A5" s="1078" t="s">
        <v>171</v>
      </c>
      <c r="B5" s="1094"/>
      <c r="C5" s="1107" t="s">
        <v>428</v>
      </c>
      <c r="D5" s="1107" t="s">
        <v>428</v>
      </c>
      <c r="E5" s="1107" t="s">
        <v>428</v>
      </c>
      <c r="F5" s="1107" t="s">
        <v>428</v>
      </c>
      <c r="G5" s="1107" t="s">
        <v>428</v>
      </c>
      <c r="H5" s="1107" t="s">
        <v>428</v>
      </c>
      <c r="I5" s="1107" t="s">
        <v>428</v>
      </c>
      <c r="J5" s="1107" t="s">
        <v>428</v>
      </c>
      <c r="K5" s="1150" t="s">
        <v>428</v>
      </c>
    </row>
    <row r="6" spans="1:11" ht="21" customHeight="1">
      <c r="A6" s="1079"/>
      <c r="B6" s="1095"/>
      <c r="C6" s="1108">
        <v>34199</v>
      </c>
      <c r="D6" s="1108">
        <v>5099</v>
      </c>
      <c r="E6" s="1108">
        <v>29100</v>
      </c>
      <c r="F6" s="1108">
        <v>32575</v>
      </c>
      <c r="G6" s="1108">
        <v>1387</v>
      </c>
      <c r="H6" s="1108">
        <v>31188</v>
      </c>
      <c r="I6" s="1108">
        <v>2755</v>
      </c>
      <c r="J6" s="1108">
        <v>1470</v>
      </c>
      <c r="K6" s="1151">
        <v>1285</v>
      </c>
    </row>
    <row r="7" spans="1:11" ht="30" customHeight="1">
      <c r="A7" s="1080" t="s">
        <v>437</v>
      </c>
      <c r="B7" s="1096"/>
      <c r="C7" s="1109">
        <v>34391</v>
      </c>
      <c r="D7" s="1109">
        <v>5110</v>
      </c>
      <c r="E7" s="1109">
        <v>29281</v>
      </c>
      <c r="F7" s="1109">
        <v>32721</v>
      </c>
      <c r="G7" s="1109">
        <v>1256</v>
      </c>
      <c r="H7" s="1109">
        <v>31456</v>
      </c>
      <c r="I7" s="1109">
        <v>2976</v>
      </c>
      <c r="J7" s="1109">
        <v>1496</v>
      </c>
      <c r="K7" s="1152">
        <v>1480</v>
      </c>
    </row>
    <row r="8" spans="1:11" ht="30" customHeight="1">
      <c r="A8" s="1081" t="s">
        <v>340</v>
      </c>
      <c r="B8" s="1097"/>
      <c r="C8" s="1110">
        <v>34481</v>
      </c>
      <c r="D8" s="1110">
        <v>5129</v>
      </c>
      <c r="E8" s="1110">
        <v>29352</v>
      </c>
      <c r="F8" s="1110">
        <v>32848</v>
      </c>
      <c r="G8" s="1110">
        <v>1224</v>
      </c>
      <c r="H8" s="1110">
        <v>31624</v>
      </c>
      <c r="I8" s="1110">
        <v>3060</v>
      </c>
      <c r="J8" s="1110">
        <v>1536</v>
      </c>
      <c r="K8" s="1153">
        <v>1524</v>
      </c>
    </row>
    <row r="9" spans="1:11" ht="21" customHeight="1">
      <c r="A9" s="1082" t="s">
        <v>648</v>
      </c>
      <c r="B9" s="1083"/>
      <c r="C9" s="1083"/>
      <c r="D9" s="1083"/>
      <c r="E9" s="1083"/>
      <c r="F9" s="1083"/>
    </row>
    <row r="10" spans="1:11" ht="9" customHeight="1">
      <c r="A10" s="1083"/>
      <c r="B10" s="1083"/>
      <c r="C10" s="1083"/>
      <c r="D10" s="1083"/>
      <c r="E10" s="1083"/>
      <c r="F10" s="1083"/>
    </row>
    <row r="11" spans="1:11" ht="30" customHeight="1">
      <c r="A11" s="231" t="s">
        <v>350</v>
      </c>
      <c r="B11" s="1098"/>
      <c r="C11" s="1111"/>
      <c r="D11" s="1098"/>
      <c r="E11" s="1098"/>
      <c r="F11" s="78"/>
      <c r="G11" s="78"/>
    </row>
    <row r="12" spans="1:11" ht="12" customHeight="1">
      <c r="A12" s="1084" t="s">
        <v>591</v>
      </c>
      <c r="B12" s="1099"/>
      <c r="C12" s="1112"/>
      <c r="D12" s="1120" t="s">
        <v>164</v>
      </c>
      <c r="E12" s="1132"/>
      <c r="F12" s="1120" t="s">
        <v>658</v>
      </c>
      <c r="G12" s="1132"/>
      <c r="H12" s="1120" t="s">
        <v>660</v>
      </c>
      <c r="I12" s="1132"/>
      <c r="J12" s="1120" t="s">
        <v>153</v>
      </c>
      <c r="K12" s="1154"/>
    </row>
    <row r="13" spans="1:11">
      <c r="A13" s="1085"/>
      <c r="B13" s="1100"/>
      <c r="C13" s="1113"/>
      <c r="D13" s="1121"/>
      <c r="E13" s="1133"/>
      <c r="F13" s="1121"/>
      <c r="G13" s="1133"/>
      <c r="H13" s="1121"/>
      <c r="I13" s="1133"/>
      <c r="J13" s="1121"/>
      <c r="K13" s="1155"/>
    </row>
    <row r="14" spans="1:11" ht="9" customHeight="1">
      <c r="A14" s="1086" t="s">
        <v>649</v>
      </c>
      <c r="B14" s="1101" t="s">
        <v>527</v>
      </c>
      <c r="C14" s="1114"/>
      <c r="D14" s="1122"/>
      <c r="E14" s="1134" t="s">
        <v>366</v>
      </c>
      <c r="F14" s="1141"/>
      <c r="G14" s="1134" t="s">
        <v>366</v>
      </c>
      <c r="H14" s="1141"/>
      <c r="I14" s="1134" t="s">
        <v>366</v>
      </c>
      <c r="J14" s="1143"/>
      <c r="K14" s="1156" t="s">
        <v>366</v>
      </c>
    </row>
    <row r="15" spans="1:11" ht="21" customHeight="1">
      <c r="A15" s="1087"/>
      <c r="B15" s="1102"/>
      <c r="C15" s="1115"/>
      <c r="D15" s="1123">
        <v>152733311</v>
      </c>
      <c r="E15" s="1135"/>
      <c r="F15" s="1127">
        <v>196865386</v>
      </c>
      <c r="G15" s="1138"/>
      <c r="H15" s="1127">
        <v>214652604</v>
      </c>
      <c r="I15" s="1138"/>
      <c r="J15" s="1144">
        <v>564251301</v>
      </c>
      <c r="K15" s="1157"/>
    </row>
    <row r="16" spans="1:11" ht="9" customHeight="1">
      <c r="A16" s="1087"/>
      <c r="B16" s="1101" t="s">
        <v>653</v>
      </c>
      <c r="C16" s="1114"/>
      <c r="D16" s="1124"/>
      <c r="E16" s="1136" t="s">
        <v>370</v>
      </c>
      <c r="F16" s="1124"/>
      <c r="G16" s="1136" t="s">
        <v>370</v>
      </c>
      <c r="H16" s="1124"/>
      <c r="I16" s="1136" t="s">
        <v>370</v>
      </c>
      <c r="J16" s="1145"/>
      <c r="K16" s="1158" t="s">
        <v>370</v>
      </c>
    </row>
    <row r="17" spans="1:11" ht="21" customHeight="1">
      <c r="A17" s="1087"/>
      <c r="B17" s="1102"/>
      <c r="C17" s="1115"/>
      <c r="D17" s="1125">
        <v>27.1</v>
      </c>
      <c r="E17" s="1137"/>
      <c r="F17" s="1125">
        <v>34.9</v>
      </c>
      <c r="G17" s="1137"/>
      <c r="H17" s="1125">
        <v>38</v>
      </c>
      <c r="I17" s="1137"/>
      <c r="J17" s="1146">
        <v>100</v>
      </c>
      <c r="K17" s="1159"/>
    </row>
    <row r="18" spans="1:11" ht="9" customHeight="1">
      <c r="A18" s="1087"/>
      <c r="B18" s="1101" t="s">
        <v>545</v>
      </c>
      <c r="C18" s="1114"/>
      <c r="D18" s="1126"/>
      <c r="E18" s="1136" t="s">
        <v>370</v>
      </c>
      <c r="F18" s="1124"/>
      <c r="G18" s="1136" t="s">
        <v>370</v>
      </c>
      <c r="H18" s="1124"/>
      <c r="I18" s="1136" t="s">
        <v>370</v>
      </c>
      <c r="J18" s="1145"/>
      <c r="K18" s="1158" t="s">
        <v>370</v>
      </c>
    </row>
    <row r="19" spans="1:11" ht="21" customHeight="1">
      <c r="A19" s="1088"/>
      <c r="B19" s="1102"/>
      <c r="C19" s="1115"/>
      <c r="D19" s="1125">
        <v>99.6</v>
      </c>
      <c r="E19" s="1137"/>
      <c r="F19" s="1125">
        <v>93.5</v>
      </c>
      <c r="G19" s="1137"/>
      <c r="H19" s="1125">
        <v>94.7</v>
      </c>
      <c r="I19" s="1137"/>
      <c r="J19" s="1125">
        <v>95.5</v>
      </c>
      <c r="K19" s="1159"/>
    </row>
    <row r="20" spans="1:11" ht="9" customHeight="1">
      <c r="A20" s="1086" t="s">
        <v>514</v>
      </c>
      <c r="B20" s="1101" t="s">
        <v>527</v>
      </c>
      <c r="C20" s="1114"/>
      <c r="D20" s="1122"/>
      <c r="E20" s="1134" t="s">
        <v>366</v>
      </c>
      <c r="F20" s="1141"/>
      <c r="G20" s="1134" t="s">
        <v>366</v>
      </c>
      <c r="H20" s="1141"/>
      <c r="I20" s="1134" t="s">
        <v>366</v>
      </c>
      <c r="J20" s="1143"/>
      <c r="K20" s="1156" t="s">
        <v>366</v>
      </c>
    </row>
    <row r="21" spans="1:11" ht="21" customHeight="1">
      <c r="A21" s="1087"/>
      <c r="B21" s="1102"/>
      <c r="C21" s="1115"/>
      <c r="D21" s="1127">
        <v>152349576</v>
      </c>
      <c r="E21" s="1138"/>
      <c r="F21" s="1127">
        <v>211820043</v>
      </c>
      <c r="G21" s="1138"/>
      <c r="H21" s="1127">
        <v>207170374</v>
      </c>
      <c r="I21" s="1138"/>
      <c r="J21" s="1144">
        <v>571339993</v>
      </c>
      <c r="K21" s="1157"/>
    </row>
    <row r="22" spans="1:11" ht="9" customHeight="1">
      <c r="A22" s="1087"/>
      <c r="B22" s="1101" t="s">
        <v>653</v>
      </c>
      <c r="C22" s="1114"/>
      <c r="D22" s="1126"/>
      <c r="E22" s="1136" t="s">
        <v>370</v>
      </c>
      <c r="F22" s="1124"/>
      <c r="G22" s="1136" t="s">
        <v>370</v>
      </c>
      <c r="H22" s="1124"/>
      <c r="I22" s="1136" t="s">
        <v>370</v>
      </c>
      <c r="J22" s="1145"/>
      <c r="K22" s="1158" t="s">
        <v>370</v>
      </c>
    </row>
    <row r="23" spans="1:11" ht="21" customHeight="1">
      <c r="A23" s="1087"/>
      <c r="B23" s="1102"/>
      <c r="C23" s="1115"/>
      <c r="D23" s="1125">
        <v>26.7</v>
      </c>
      <c r="E23" s="1137"/>
      <c r="F23" s="1125">
        <v>37.1</v>
      </c>
      <c r="G23" s="1137"/>
      <c r="H23" s="1125">
        <v>36.200000000000003</v>
      </c>
      <c r="I23" s="1137"/>
      <c r="J23" s="1146">
        <v>100</v>
      </c>
      <c r="K23" s="1159"/>
    </row>
    <row r="24" spans="1:11" ht="9" customHeight="1">
      <c r="A24" s="1087"/>
      <c r="B24" s="1101" t="s">
        <v>545</v>
      </c>
      <c r="C24" s="1114"/>
      <c r="D24" s="1126"/>
      <c r="E24" s="1136" t="s">
        <v>370</v>
      </c>
      <c r="F24" s="1124"/>
      <c r="G24" s="1136" t="s">
        <v>370</v>
      </c>
      <c r="H24" s="1124"/>
      <c r="I24" s="1136" t="s">
        <v>370</v>
      </c>
      <c r="J24" s="1145"/>
      <c r="K24" s="1158" t="s">
        <v>370</v>
      </c>
    </row>
    <row r="25" spans="1:11" ht="21" customHeight="1">
      <c r="A25" s="1088"/>
      <c r="B25" s="1102"/>
      <c r="C25" s="1115"/>
      <c r="D25" s="1125">
        <v>99.7</v>
      </c>
      <c r="E25" s="1137"/>
      <c r="F25" s="1125">
        <v>107.6</v>
      </c>
      <c r="G25" s="1137"/>
      <c r="H25" s="1125">
        <v>96.5</v>
      </c>
      <c r="I25" s="1137"/>
      <c r="J25" s="1125">
        <v>101.3</v>
      </c>
      <c r="K25" s="1159"/>
    </row>
    <row r="26" spans="1:11" ht="9" customHeight="1">
      <c r="A26" s="1089" t="s">
        <v>219</v>
      </c>
      <c r="B26" s="1103" t="s">
        <v>527</v>
      </c>
      <c r="C26" s="1116"/>
      <c r="D26" s="1128"/>
      <c r="E26" s="1139" t="s">
        <v>366</v>
      </c>
      <c r="F26" s="1142"/>
      <c r="G26" s="1139" t="s">
        <v>366</v>
      </c>
      <c r="H26" s="1142"/>
      <c r="I26" s="1139" t="s">
        <v>366</v>
      </c>
      <c r="J26" s="1147"/>
      <c r="K26" s="1160" t="s">
        <v>366</v>
      </c>
    </row>
    <row r="27" spans="1:11" ht="21" customHeight="1">
      <c r="A27" s="1087"/>
      <c r="B27" s="1102"/>
      <c r="C27" s="1115"/>
      <c r="D27" s="1127">
        <v>152022304</v>
      </c>
      <c r="E27" s="1138"/>
      <c r="F27" s="1127">
        <v>216462264</v>
      </c>
      <c r="G27" s="1138"/>
      <c r="H27" s="1127">
        <v>197964660</v>
      </c>
      <c r="I27" s="1138"/>
      <c r="J27" s="1144">
        <v>566449228</v>
      </c>
      <c r="K27" s="1157"/>
    </row>
    <row r="28" spans="1:11" ht="9" customHeight="1">
      <c r="A28" s="1087"/>
      <c r="B28" s="1101" t="s">
        <v>653</v>
      </c>
      <c r="C28" s="1114"/>
      <c r="D28" s="1126"/>
      <c r="E28" s="1136" t="s">
        <v>370</v>
      </c>
      <c r="F28" s="1124"/>
      <c r="G28" s="1136" t="s">
        <v>370</v>
      </c>
      <c r="H28" s="1124"/>
      <c r="I28" s="1136" t="s">
        <v>370</v>
      </c>
      <c r="J28" s="1145"/>
      <c r="K28" s="1158" t="s">
        <v>370</v>
      </c>
    </row>
    <row r="29" spans="1:11" ht="21" customHeight="1">
      <c r="A29" s="1087"/>
      <c r="B29" s="1102"/>
      <c r="C29" s="1115"/>
      <c r="D29" s="1125">
        <v>26.8</v>
      </c>
      <c r="E29" s="1137"/>
      <c r="F29" s="1125">
        <v>38.200000000000003</v>
      </c>
      <c r="G29" s="1137"/>
      <c r="H29" s="1125">
        <v>35</v>
      </c>
      <c r="I29" s="1137"/>
      <c r="J29" s="1146">
        <v>100</v>
      </c>
      <c r="K29" s="1159"/>
    </row>
    <row r="30" spans="1:11" ht="9" customHeight="1">
      <c r="A30" s="1087"/>
      <c r="B30" s="1101" t="s">
        <v>545</v>
      </c>
      <c r="C30" s="1114"/>
      <c r="D30" s="1126"/>
      <c r="E30" s="1136" t="s">
        <v>370</v>
      </c>
      <c r="F30" s="1124"/>
      <c r="G30" s="1136" t="s">
        <v>370</v>
      </c>
      <c r="H30" s="1124"/>
      <c r="I30" s="1136" t="s">
        <v>370</v>
      </c>
      <c r="J30" s="1145"/>
      <c r="K30" s="1158" t="s">
        <v>370</v>
      </c>
    </row>
    <row r="31" spans="1:11" ht="21.75" customHeight="1">
      <c r="A31" s="1090"/>
      <c r="B31" s="1104"/>
      <c r="C31" s="1117"/>
      <c r="D31" s="1129">
        <v>99.8</v>
      </c>
      <c r="E31" s="1140"/>
      <c r="F31" s="1129">
        <v>102.2</v>
      </c>
      <c r="G31" s="1140"/>
      <c r="H31" s="1129">
        <v>95.6</v>
      </c>
      <c r="I31" s="1140"/>
      <c r="J31" s="1129">
        <v>99.1</v>
      </c>
      <c r="K31" s="1161"/>
    </row>
    <row r="32" spans="1:11" ht="21" customHeight="1">
      <c r="A32" s="1082" t="s">
        <v>650</v>
      </c>
      <c r="B32" s="1083"/>
      <c r="C32" s="1083"/>
      <c r="D32" s="1083"/>
      <c r="E32" s="1083"/>
    </row>
    <row r="33" spans="1:5" ht="4.5" customHeight="1">
      <c r="A33" s="1083"/>
      <c r="B33" s="1083"/>
      <c r="C33" s="1083"/>
      <c r="D33" s="1083"/>
      <c r="E33" s="1083"/>
    </row>
    <row r="34" spans="1:5" ht="9.75" customHeight="1"/>
    <row r="49" spans="1:1">
      <c r="A49" s="229" t="s">
        <v>388</v>
      </c>
    </row>
  </sheetData>
  <mergeCells count="61">
    <mergeCell ref="A2:F2"/>
    <mergeCell ref="C3:E3"/>
    <mergeCell ref="F3:H3"/>
    <mergeCell ref="I3:K3"/>
    <mergeCell ref="A7:B7"/>
    <mergeCell ref="A8:B8"/>
    <mergeCell ref="D15:E15"/>
    <mergeCell ref="F15:G15"/>
    <mergeCell ref="H15:I15"/>
    <mergeCell ref="J15:K15"/>
    <mergeCell ref="D17:E17"/>
    <mergeCell ref="F17:G17"/>
    <mergeCell ref="H17:I17"/>
    <mergeCell ref="J17:K17"/>
    <mergeCell ref="D19:E19"/>
    <mergeCell ref="F19:G19"/>
    <mergeCell ref="H19:I19"/>
    <mergeCell ref="J19:K19"/>
    <mergeCell ref="D21:E21"/>
    <mergeCell ref="F21:G21"/>
    <mergeCell ref="H21:I21"/>
    <mergeCell ref="J21:K21"/>
    <mergeCell ref="D23:E23"/>
    <mergeCell ref="F23:G23"/>
    <mergeCell ref="H23:I23"/>
    <mergeCell ref="J23:K23"/>
    <mergeCell ref="D25:E25"/>
    <mergeCell ref="F25:G25"/>
    <mergeCell ref="H25:I25"/>
    <mergeCell ref="J25:K25"/>
    <mergeCell ref="D27:E27"/>
    <mergeCell ref="F27:G27"/>
    <mergeCell ref="H27:I27"/>
    <mergeCell ref="J27:K27"/>
    <mergeCell ref="D29:E29"/>
    <mergeCell ref="F29:G29"/>
    <mergeCell ref="H29:I29"/>
    <mergeCell ref="J29:K29"/>
    <mergeCell ref="D31:E31"/>
    <mergeCell ref="F31:G31"/>
    <mergeCell ref="H31:I31"/>
    <mergeCell ref="J31:K31"/>
    <mergeCell ref="A3:B4"/>
    <mergeCell ref="A5:B6"/>
    <mergeCell ref="A12:C13"/>
    <mergeCell ref="D12:E13"/>
    <mergeCell ref="F12:G13"/>
    <mergeCell ref="H12:I13"/>
    <mergeCell ref="J12:K13"/>
    <mergeCell ref="A14:A19"/>
    <mergeCell ref="B14:C15"/>
    <mergeCell ref="B16:C17"/>
    <mergeCell ref="B18:C19"/>
    <mergeCell ref="A20:A25"/>
    <mergeCell ref="B20:C21"/>
    <mergeCell ref="B22:C23"/>
    <mergeCell ref="B24:C25"/>
    <mergeCell ref="A26:A31"/>
    <mergeCell ref="B26:C27"/>
    <mergeCell ref="B28:C29"/>
    <mergeCell ref="B30:C31"/>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２４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2:O56"/>
  <sheetViews>
    <sheetView showGridLines="0" view="pageBreakPreview" topLeftCell="A13" zoomScale="85" zoomScaleSheetLayoutView="85" workbookViewId="0">
      <selection activeCell="Q3" sqref="Q3"/>
    </sheetView>
  </sheetViews>
  <sheetFormatPr defaultRowHeight="13.5"/>
  <cols>
    <col min="1" max="1" width="5.125" customWidth="1"/>
    <col min="2" max="2" width="11.125" style="170" customWidth="1"/>
    <col min="3" max="3" width="5.125" style="21" customWidth="1"/>
    <col min="4" max="4" width="12.625" customWidth="1"/>
    <col min="5" max="5" width="16" customWidth="1"/>
    <col min="6" max="8" width="10.625" customWidth="1"/>
    <col min="9" max="9" width="0.5" customWidth="1"/>
  </cols>
  <sheetData>
    <row r="1" spans="1:8" ht="24" customHeight="1"/>
    <row r="2" spans="1:8" ht="30" customHeight="1">
      <c r="A2" s="231" t="s">
        <v>662</v>
      </c>
      <c r="B2" s="231"/>
      <c r="C2" s="231"/>
      <c r="D2" s="231"/>
      <c r="E2" s="231"/>
      <c r="F2" s="231"/>
    </row>
    <row r="3" spans="1:8" s="21" customFormat="1" ht="15" customHeight="1">
      <c r="A3" s="1162" t="s">
        <v>663</v>
      </c>
      <c r="B3" s="1172"/>
      <c r="C3" s="1184" t="s">
        <v>83</v>
      </c>
      <c r="D3" s="1184" t="s">
        <v>665</v>
      </c>
      <c r="E3" s="1196" t="s">
        <v>23</v>
      </c>
      <c r="F3" s="1184" t="s">
        <v>129</v>
      </c>
      <c r="G3" s="1184" t="s">
        <v>147</v>
      </c>
      <c r="H3" s="1203" t="s">
        <v>673</v>
      </c>
    </row>
    <row r="4" spans="1:8" s="21" customFormat="1" ht="15" customHeight="1">
      <c r="A4" s="1163"/>
      <c r="B4" s="1173"/>
      <c r="C4" s="1176"/>
      <c r="D4" s="1176"/>
      <c r="E4" s="1176" t="s">
        <v>670</v>
      </c>
      <c r="F4" s="1176"/>
      <c r="G4" s="1176"/>
      <c r="H4" s="1204"/>
    </row>
    <row r="5" spans="1:8" s="21" customFormat="1" ht="15" customHeight="1">
      <c r="A5" s="1164"/>
      <c r="B5" s="1174"/>
      <c r="C5" s="1179"/>
      <c r="D5" s="1189" t="s">
        <v>667</v>
      </c>
      <c r="E5" s="1189" t="s">
        <v>459</v>
      </c>
      <c r="F5" s="1189"/>
      <c r="G5" s="1189" t="s">
        <v>588</v>
      </c>
      <c r="H5" s="1205"/>
    </row>
    <row r="6" spans="1:8" ht="12" customHeight="1">
      <c r="A6" s="1165" t="s">
        <v>473</v>
      </c>
      <c r="B6" s="1175"/>
      <c r="C6" s="1185"/>
      <c r="D6" s="1190" t="s">
        <v>668</v>
      </c>
      <c r="E6" s="1190" t="s">
        <v>366</v>
      </c>
      <c r="F6" s="1190" t="s">
        <v>672</v>
      </c>
      <c r="G6" s="1190" t="s">
        <v>196</v>
      </c>
      <c r="H6" s="1206" t="s">
        <v>196</v>
      </c>
    </row>
    <row r="7" spans="1:8" ht="14.1" customHeight="1">
      <c r="A7" s="1166"/>
      <c r="B7" s="1176" t="s">
        <v>19</v>
      </c>
      <c r="C7" s="1186">
        <v>3</v>
      </c>
      <c r="D7" s="1191">
        <v>34310190</v>
      </c>
      <c r="E7" s="1197">
        <v>3907809</v>
      </c>
      <c r="F7" s="1191">
        <v>34155</v>
      </c>
      <c r="G7" s="1191">
        <v>114</v>
      </c>
      <c r="H7" s="1207">
        <v>165</v>
      </c>
    </row>
    <row r="8" spans="1:8" ht="14.1" customHeight="1">
      <c r="A8" s="1166"/>
      <c r="B8" s="1177"/>
      <c r="C8" s="1186"/>
      <c r="D8" s="1192"/>
      <c r="E8" s="1198">
        <v>-3863360</v>
      </c>
      <c r="F8" s="1192"/>
      <c r="G8" s="1192"/>
      <c r="H8" s="1208"/>
    </row>
    <row r="9" spans="1:8" ht="14.1" customHeight="1">
      <c r="A9" s="1167"/>
      <c r="B9" s="1176" t="s">
        <v>481</v>
      </c>
      <c r="C9" s="1186"/>
      <c r="D9" s="1193">
        <v>703097</v>
      </c>
      <c r="E9" s="1199">
        <v>5149952</v>
      </c>
      <c r="F9" s="1193">
        <v>1488</v>
      </c>
      <c r="G9" s="1193">
        <v>7325</v>
      </c>
      <c r="H9" s="1209">
        <v>22143</v>
      </c>
    </row>
    <row r="10" spans="1:8" ht="14.1" customHeight="1">
      <c r="A10" s="1167"/>
      <c r="B10" s="1177"/>
      <c r="C10" s="1187"/>
      <c r="D10" s="1192"/>
      <c r="E10" s="1198">
        <v>-1529078</v>
      </c>
      <c r="F10" s="1192"/>
      <c r="G10" s="1192"/>
      <c r="H10" s="1208"/>
    </row>
    <row r="11" spans="1:8" ht="14.1" customHeight="1">
      <c r="A11" s="1167"/>
      <c r="B11" s="1178" t="s">
        <v>19</v>
      </c>
      <c r="C11" s="1186">
        <v>4</v>
      </c>
      <c r="D11" s="1191">
        <v>34309083</v>
      </c>
      <c r="E11" s="1197">
        <v>3918324</v>
      </c>
      <c r="F11" s="1191">
        <v>33772</v>
      </c>
      <c r="G11" s="1191">
        <v>114</v>
      </c>
      <c r="H11" s="1207">
        <v>165</v>
      </c>
    </row>
    <row r="12" spans="1:8" ht="14.1" customHeight="1">
      <c r="A12" s="1167"/>
      <c r="B12" s="1179"/>
      <c r="C12" s="1186"/>
      <c r="D12" s="1192"/>
      <c r="E12" s="1198">
        <v>-3895138</v>
      </c>
      <c r="F12" s="1192"/>
      <c r="G12" s="1192"/>
      <c r="H12" s="1208"/>
    </row>
    <row r="13" spans="1:8" ht="14.1" customHeight="1">
      <c r="A13" s="1167"/>
      <c r="B13" s="1178" t="s">
        <v>481</v>
      </c>
      <c r="C13" s="1186"/>
      <c r="D13" s="1193">
        <v>675087</v>
      </c>
      <c r="E13" s="1199">
        <v>4929275</v>
      </c>
      <c r="F13" s="1193">
        <v>1422</v>
      </c>
      <c r="G13" s="1193">
        <v>7302</v>
      </c>
      <c r="H13" s="1209">
        <v>23360</v>
      </c>
    </row>
    <row r="14" spans="1:8" ht="14.1" customHeight="1">
      <c r="A14" s="1167"/>
      <c r="B14" s="1179"/>
      <c r="C14" s="1187"/>
      <c r="D14" s="1192"/>
      <c r="E14" s="1198">
        <v>-1484357</v>
      </c>
      <c r="F14" s="1192"/>
      <c r="G14" s="1192"/>
      <c r="H14" s="1208"/>
    </row>
    <row r="15" spans="1:8" ht="14.1" customHeight="1">
      <c r="A15" s="1167"/>
      <c r="B15" s="1178" t="s">
        <v>19</v>
      </c>
      <c r="C15" s="1186">
        <v>5</v>
      </c>
      <c r="D15" s="1191">
        <v>34285127</v>
      </c>
      <c r="E15" s="1197">
        <v>3915607</v>
      </c>
      <c r="F15" s="1191">
        <v>33747</v>
      </c>
      <c r="G15" s="1193">
        <v>114</v>
      </c>
      <c r="H15" s="1207">
        <v>165</v>
      </c>
    </row>
    <row r="16" spans="1:8" ht="14.1" customHeight="1">
      <c r="A16" s="1167"/>
      <c r="B16" s="1179"/>
      <c r="C16" s="1186"/>
      <c r="D16" s="1192"/>
      <c r="E16" s="1198">
        <v>-3899595</v>
      </c>
      <c r="F16" s="1192"/>
      <c r="G16" s="1192"/>
      <c r="H16" s="1208"/>
    </row>
    <row r="17" spans="1:15" ht="14.1" customHeight="1">
      <c r="A17" s="1167"/>
      <c r="B17" s="1178" t="s">
        <v>481</v>
      </c>
      <c r="C17" s="1186"/>
      <c r="D17" s="1193">
        <v>659542</v>
      </c>
      <c r="E17" s="1199">
        <v>4732795</v>
      </c>
      <c r="F17" s="1193">
        <v>1391</v>
      </c>
      <c r="G17" s="1193">
        <v>7176</v>
      </c>
      <c r="H17" s="1209">
        <v>23520</v>
      </c>
    </row>
    <row r="18" spans="1:15" ht="14.1" customHeight="1">
      <c r="A18" s="1168"/>
      <c r="B18" s="1179"/>
      <c r="C18" s="1187"/>
      <c r="D18" s="1192"/>
      <c r="E18" s="1198">
        <v>-1421709</v>
      </c>
      <c r="F18" s="1192"/>
      <c r="G18" s="1192"/>
      <c r="H18" s="1208"/>
    </row>
    <row r="19" spans="1:15" ht="14.1" customHeight="1">
      <c r="A19" s="1167" t="s">
        <v>456</v>
      </c>
      <c r="B19" s="1178" t="s">
        <v>19</v>
      </c>
      <c r="C19" s="1186">
        <v>3</v>
      </c>
      <c r="D19" s="1193">
        <v>2909586</v>
      </c>
      <c r="E19" s="1199">
        <v>137169</v>
      </c>
      <c r="F19" s="1193">
        <v>8762</v>
      </c>
      <c r="G19" s="1193">
        <v>47</v>
      </c>
      <c r="H19" s="1209">
        <v>84</v>
      </c>
    </row>
    <row r="20" spans="1:15" ht="14.1" customHeight="1">
      <c r="A20" s="1167"/>
      <c r="B20" s="1179"/>
      <c r="C20" s="1186"/>
      <c r="D20" s="1192"/>
      <c r="E20" s="1198">
        <v>-137142</v>
      </c>
      <c r="F20" s="1192"/>
      <c r="G20" s="1192"/>
      <c r="H20" s="1208"/>
    </row>
    <row r="21" spans="1:15" ht="14.1" customHeight="1">
      <c r="A21" s="1167"/>
      <c r="B21" s="1178" t="s">
        <v>481</v>
      </c>
      <c r="C21" s="1186"/>
      <c r="D21" s="1193">
        <v>168175</v>
      </c>
      <c r="E21" s="1199">
        <v>1509255</v>
      </c>
      <c r="F21" s="1193">
        <v>723</v>
      </c>
      <c r="G21" s="1193">
        <v>8974</v>
      </c>
      <c r="H21" s="1209">
        <v>32560</v>
      </c>
    </row>
    <row r="22" spans="1:15" ht="14.1" customHeight="1">
      <c r="A22" s="1167"/>
      <c r="B22" s="1177"/>
      <c r="C22" s="1187"/>
      <c r="D22" s="1192"/>
      <c r="E22" s="1200">
        <v>-493844</v>
      </c>
      <c r="F22" s="1192"/>
      <c r="G22" s="1192"/>
      <c r="H22" s="1208"/>
    </row>
    <row r="23" spans="1:15" ht="14.1" customHeight="1">
      <c r="A23" s="1167"/>
      <c r="B23" s="1178" t="s">
        <v>19</v>
      </c>
      <c r="C23" s="1186">
        <v>4</v>
      </c>
      <c r="D23" s="1193">
        <v>2907853</v>
      </c>
      <c r="E23" s="1199">
        <v>137076</v>
      </c>
      <c r="F23" s="1193">
        <v>8764</v>
      </c>
      <c r="G23" s="1193">
        <v>47</v>
      </c>
      <c r="H23" s="1209">
        <v>84</v>
      </c>
    </row>
    <row r="24" spans="1:15" ht="14.1" customHeight="1">
      <c r="A24" s="1167"/>
      <c r="B24" s="1179"/>
      <c r="C24" s="1186"/>
      <c r="D24" s="1192"/>
      <c r="E24" s="1198">
        <v>-137070</v>
      </c>
      <c r="F24" s="1192"/>
      <c r="G24" s="1192"/>
      <c r="H24" s="1208"/>
    </row>
    <row r="25" spans="1:15" ht="14.1" customHeight="1">
      <c r="A25" s="1167"/>
      <c r="B25" s="1178" t="s">
        <v>481</v>
      </c>
      <c r="C25" s="1186"/>
      <c r="D25" s="1193">
        <v>165935</v>
      </c>
      <c r="E25" s="1199">
        <v>1496013</v>
      </c>
      <c r="F25" s="1193">
        <v>712</v>
      </c>
      <c r="G25" s="1193">
        <v>9016</v>
      </c>
      <c r="H25" s="1209">
        <v>32560</v>
      </c>
    </row>
    <row r="26" spans="1:15" ht="14.1" customHeight="1">
      <c r="A26" s="1167"/>
      <c r="B26" s="1179"/>
      <c r="C26" s="1187"/>
      <c r="D26" s="1192"/>
      <c r="E26" s="1200">
        <v>-492692</v>
      </c>
      <c r="F26" s="1192"/>
      <c r="G26" s="1192"/>
      <c r="H26" s="1208"/>
    </row>
    <row r="27" spans="1:15" ht="14.1" customHeight="1">
      <c r="A27" s="1167"/>
      <c r="B27" s="1178" t="s">
        <v>19</v>
      </c>
      <c r="C27" s="1186">
        <v>5</v>
      </c>
      <c r="D27" s="1193">
        <v>2905228</v>
      </c>
      <c r="E27" s="1199">
        <v>136913</v>
      </c>
      <c r="F27" s="1193">
        <v>8756</v>
      </c>
      <c r="G27" s="1193">
        <v>47</v>
      </c>
      <c r="H27" s="1209">
        <v>84</v>
      </c>
    </row>
    <row r="28" spans="1:15" ht="14.1" customHeight="1">
      <c r="A28" s="1167"/>
      <c r="B28" s="1179"/>
      <c r="C28" s="1186"/>
      <c r="D28" s="1192"/>
      <c r="E28" s="1198">
        <v>-136908</v>
      </c>
      <c r="F28" s="1192"/>
      <c r="G28" s="1192"/>
      <c r="H28" s="1208"/>
    </row>
    <row r="29" spans="1:15" ht="14.1" customHeight="1">
      <c r="A29" s="1167"/>
      <c r="B29" s="1178" t="s">
        <v>481</v>
      </c>
      <c r="C29" s="1186"/>
      <c r="D29" s="1193">
        <v>163637</v>
      </c>
      <c r="E29" s="1199">
        <v>1465630</v>
      </c>
      <c r="F29" s="1193">
        <v>703</v>
      </c>
      <c r="G29" s="1193">
        <v>8957</v>
      </c>
      <c r="H29" s="1209">
        <v>32560</v>
      </c>
      <c r="O29" s="170"/>
    </row>
    <row r="30" spans="1:15" ht="14.1" customHeight="1">
      <c r="A30" s="1168"/>
      <c r="B30" s="1179"/>
      <c r="C30" s="1187"/>
      <c r="D30" s="1192"/>
      <c r="E30" s="1198">
        <v>-490234</v>
      </c>
      <c r="F30" s="1192"/>
      <c r="G30" s="1192"/>
      <c r="H30" s="1208"/>
    </row>
    <row r="31" spans="1:15" s="78" customFormat="1" ht="14.1" customHeight="1">
      <c r="A31" s="1169" t="s">
        <v>664</v>
      </c>
      <c r="B31" s="1180"/>
      <c r="C31" s="1175">
        <v>3</v>
      </c>
      <c r="D31" s="1193">
        <v>23680929</v>
      </c>
      <c r="E31" s="1199">
        <v>316197917</v>
      </c>
      <c r="F31" s="1193">
        <v>99023</v>
      </c>
      <c r="G31" s="1193">
        <v>13352</v>
      </c>
      <c r="H31" s="1209">
        <v>46804</v>
      </c>
    </row>
    <row r="32" spans="1:15" s="78" customFormat="1" ht="14.1" customHeight="1">
      <c r="A32" s="1166"/>
      <c r="B32" s="1181"/>
      <c r="C32" s="1187"/>
      <c r="D32" s="1192"/>
      <c r="E32" s="1198">
        <v>-139172729</v>
      </c>
      <c r="F32" s="1192"/>
      <c r="G32" s="1192"/>
      <c r="H32" s="1208"/>
    </row>
    <row r="33" spans="1:8" ht="14.1" customHeight="1">
      <c r="A33" s="1166"/>
      <c r="B33" s="1181"/>
      <c r="C33" s="1175">
        <v>4</v>
      </c>
      <c r="D33" s="1193">
        <v>23717225</v>
      </c>
      <c r="E33" s="1199">
        <v>316009303</v>
      </c>
      <c r="F33" s="1193">
        <v>99278</v>
      </c>
      <c r="G33" s="1193">
        <v>13324</v>
      </c>
      <c r="H33" s="1209">
        <v>46804</v>
      </c>
    </row>
    <row r="34" spans="1:8" ht="14.1" customHeight="1">
      <c r="A34" s="1166"/>
      <c r="B34" s="1181"/>
      <c r="C34" s="1187"/>
      <c r="D34" s="1192"/>
      <c r="E34" s="1198">
        <v>-138924898</v>
      </c>
      <c r="F34" s="1192"/>
      <c r="G34" s="1192"/>
      <c r="H34" s="1208"/>
    </row>
    <row r="35" spans="1:8" ht="14.1" customHeight="1">
      <c r="A35" s="1166"/>
      <c r="B35" s="1181"/>
      <c r="C35" s="1175">
        <v>5</v>
      </c>
      <c r="D35" s="1193">
        <v>23743241</v>
      </c>
      <c r="E35" s="1199">
        <v>315623104</v>
      </c>
      <c r="F35" s="1193">
        <v>99529</v>
      </c>
      <c r="G35" s="1193">
        <v>13293</v>
      </c>
      <c r="H35" s="1209">
        <v>46804</v>
      </c>
    </row>
    <row r="36" spans="1:8" ht="14.1" customHeight="1">
      <c r="A36" s="1170"/>
      <c r="B36" s="1182"/>
      <c r="C36" s="1187"/>
      <c r="D36" s="1192"/>
      <c r="E36" s="1198">
        <v>-138550104</v>
      </c>
      <c r="F36" s="1192"/>
      <c r="G36" s="1192"/>
      <c r="H36" s="1208"/>
    </row>
    <row r="37" spans="1:8" s="78" customFormat="1" ht="14.1" customHeight="1">
      <c r="A37" s="1169" t="s">
        <v>279</v>
      </c>
      <c r="B37" s="1180"/>
      <c r="C37" s="1175">
        <v>3</v>
      </c>
      <c r="D37" s="1193">
        <v>9350</v>
      </c>
      <c r="E37" s="1193">
        <v>83</v>
      </c>
      <c r="F37" s="1193">
        <v>32</v>
      </c>
      <c r="G37" s="1193">
        <v>9</v>
      </c>
      <c r="H37" s="1209">
        <v>11</v>
      </c>
    </row>
    <row r="38" spans="1:8" s="78" customFormat="1" ht="14.1" customHeight="1">
      <c r="A38" s="1166"/>
      <c r="B38" s="1181"/>
      <c r="C38" s="1187"/>
      <c r="D38" s="1192"/>
      <c r="E38" s="1198">
        <v>-83</v>
      </c>
      <c r="F38" s="1192"/>
      <c r="G38" s="1192"/>
      <c r="H38" s="1208"/>
    </row>
    <row r="39" spans="1:8" ht="14.1" customHeight="1">
      <c r="A39" s="1166"/>
      <c r="B39" s="1181"/>
      <c r="C39" s="1175">
        <v>4</v>
      </c>
      <c r="D39" s="1193">
        <v>9350</v>
      </c>
      <c r="E39" s="1193">
        <v>83</v>
      </c>
      <c r="F39" s="1193">
        <v>32</v>
      </c>
      <c r="G39" s="1193">
        <v>9</v>
      </c>
      <c r="H39" s="1209">
        <v>11</v>
      </c>
    </row>
    <row r="40" spans="1:8" ht="14.1" customHeight="1">
      <c r="A40" s="1166"/>
      <c r="B40" s="1181"/>
      <c r="C40" s="1187"/>
      <c r="D40" s="1192"/>
      <c r="E40" s="1198">
        <v>-83</v>
      </c>
      <c r="F40" s="1192"/>
      <c r="G40" s="1192"/>
      <c r="H40" s="1208"/>
    </row>
    <row r="41" spans="1:8" ht="14.1" customHeight="1">
      <c r="A41" s="1166"/>
      <c r="B41" s="1181"/>
      <c r="C41" s="1175">
        <v>5</v>
      </c>
      <c r="D41" s="1193">
        <v>9254</v>
      </c>
      <c r="E41" s="1193">
        <v>82</v>
      </c>
      <c r="F41" s="1193">
        <v>31</v>
      </c>
      <c r="G41" s="1193">
        <v>9</v>
      </c>
      <c r="H41" s="1209">
        <v>11</v>
      </c>
    </row>
    <row r="42" spans="1:8" ht="14.1" customHeight="1">
      <c r="A42" s="1170"/>
      <c r="B42" s="1182"/>
      <c r="C42" s="1187"/>
      <c r="D42" s="1192"/>
      <c r="E42" s="1198">
        <v>-82</v>
      </c>
      <c r="F42" s="1192"/>
      <c r="G42" s="1192"/>
      <c r="H42" s="1208"/>
    </row>
    <row r="43" spans="1:8" ht="14.1" customHeight="1">
      <c r="A43" s="1169" t="s">
        <v>356</v>
      </c>
      <c r="B43" s="1180"/>
      <c r="C43" s="1175">
        <v>3</v>
      </c>
      <c r="D43" s="1193">
        <v>6434738</v>
      </c>
      <c r="E43" s="1199">
        <v>110123</v>
      </c>
      <c r="F43" s="1193">
        <v>4125</v>
      </c>
      <c r="G43" s="1193">
        <v>17</v>
      </c>
      <c r="H43" s="1209">
        <v>35</v>
      </c>
    </row>
    <row r="44" spans="1:8" ht="14.1" customHeight="1">
      <c r="A44" s="1166"/>
      <c r="B44" s="1181"/>
      <c r="C44" s="1187"/>
      <c r="D44" s="1192"/>
      <c r="E44" s="1198">
        <v>-110123</v>
      </c>
      <c r="F44" s="1192"/>
      <c r="G44" s="1192"/>
      <c r="H44" s="1208"/>
    </row>
    <row r="45" spans="1:8" ht="14.1" customHeight="1">
      <c r="A45" s="1166"/>
      <c r="B45" s="1181"/>
      <c r="C45" s="1175">
        <v>4</v>
      </c>
      <c r="D45" s="1193">
        <v>6435483</v>
      </c>
      <c r="E45" s="1199">
        <v>110138</v>
      </c>
      <c r="F45" s="1193">
        <v>4126</v>
      </c>
      <c r="G45" s="1193">
        <v>17</v>
      </c>
      <c r="H45" s="1209">
        <v>35</v>
      </c>
    </row>
    <row r="46" spans="1:8" ht="14.1" customHeight="1">
      <c r="A46" s="1166"/>
      <c r="B46" s="1181"/>
      <c r="C46" s="1187"/>
      <c r="D46" s="1192"/>
      <c r="E46" s="1198">
        <v>-110138</v>
      </c>
      <c r="F46" s="1192"/>
      <c r="G46" s="1192"/>
      <c r="H46" s="1208"/>
    </row>
    <row r="47" spans="1:8" ht="14.1" customHeight="1">
      <c r="A47" s="1166"/>
      <c r="B47" s="1181"/>
      <c r="C47" s="1175">
        <v>5</v>
      </c>
      <c r="D47" s="1193">
        <v>6435311</v>
      </c>
      <c r="E47" s="1199">
        <v>110136</v>
      </c>
      <c r="F47" s="1193">
        <v>4128</v>
      </c>
      <c r="G47" s="1193">
        <v>17</v>
      </c>
      <c r="H47" s="1209">
        <v>35</v>
      </c>
    </row>
    <row r="48" spans="1:8" ht="14.1" customHeight="1">
      <c r="A48" s="1170"/>
      <c r="B48" s="1182"/>
      <c r="C48" s="1187"/>
      <c r="D48" s="1192"/>
      <c r="E48" s="1198">
        <v>-110136</v>
      </c>
      <c r="F48" s="1192"/>
      <c r="G48" s="1192"/>
      <c r="H48" s="1208"/>
    </row>
    <row r="49" spans="1:8" ht="14.1" customHeight="1">
      <c r="A49" s="1169" t="s">
        <v>427</v>
      </c>
      <c r="B49" s="1180"/>
      <c r="C49" s="1175">
        <v>3</v>
      </c>
      <c r="D49" s="1194">
        <v>77006</v>
      </c>
      <c r="E49" s="1199">
        <v>1637</v>
      </c>
      <c r="F49" s="1194">
        <v>155</v>
      </c>
      <c r="G49" s="1194">
        <v>21</v>
      </c>
      <c r="H49" s="1210">
        <v>33</v>
      </c>
    </row>
    <row r="50" spans="1:8" ht="14.1" customHeight="1">
      <c r="A50" s="1166"/>
      <c r="B50" s="1181"/>
      <c r="C50" s="1187"/>
      <c r="D50" s="1194"/>
      <c r="E50" s="1198">
        <v>-1635</v>
      </c>
      <c r="F50" s="1194"/>
      <c r="G50" s="1194"/>
      <c r="H50" s="1210"/>
    </row>
    <row r="51" spans="1:8" ht="14.1" customHeight="1">
      <c r="A51" s="1166"/>
      <c r="B51" s="1181"/>
      <c r="C51" s="1175">
        <v>4</v>
      </c>
      <c r="D51" s="1194">
        <v>77006</v>
      </c>
      <c r="E51" s="1199">
        <v>1637</v>
      </c>
      <c r="F51" s="1194">
        <v>155</v>
      </c>
      <c r="G51" s="1194">
        <v>21</v>
      </c>
      <c r="H51" s="1210">
        <v>33</v>
      </c>
    </row>
    <row r="52" spans="1:8" ht="14.1" customHeight="1">
      <c r="A52" s="1166"/>
      <c r="B52" s="1181"/>
      <c r="C52" s="1187"/>
      <c r="D52" s="1194"/>
      <c r="E52" s="1198">
        <v>-1635</v>
      </c>
      <c r="F52" s="1194"/>
      <c r="G52" s="1194"/>
      <c r="H52" s="1210"/>
    </row>
    <row r="53" spans="1:8" ht="14.1" customHeight="1">
      <c r="A53" s="1166"/>
      <c r="B53" s="1181"/>
      <c r="C53" s="1175">
        <v>5</v>
      </c>
      <c r="D53" s="1194">
        <v>77006</v>
      </c>
      <c r="E53" s="1199">
        <v>1637</v>
      </c>
      <c r="F53" s="1194">
        <v>155</v>
      </c>
      <c r="G53" s="1193">
        <v>21</v>
      </c>
      <c r="H53" s="1210">
        <v>33</v>
      </c>
    </row>
    <row r="54" spans="1:8" ht="14.1" customHeight="1">
      <c r="A54" s="1171"/>
      <c r="B54" s="1183"/>
      <c r="C54" s="1188"/>
      <c r="D54" s="1195"/>
      <c r="E54" s="1201">
        <v>-1635</v>
      </c>
      <c r="F54" s="1195"/>
      <c r="G54" s="1202"/>
      <c r="H54" s="1211"/>
    </row>
    <row r="55" spans="1:8" ht="14.25" customHeight="1"/>
    <row r="56" spans="1:8" ht="14.25" customHeight="1">
      <c r="D56" s="294"/>
    </row>
    <row r="57" spans="1:8" ht="14.25" customHeight="1"/>
  </sheetData>
  <mergeCells count="139">
    <mergeCell ref="A2:F2"/>
    <mergeCell ref="A3:B5"/>
    <mergeCell ref="C3:C5"/>
    <mergeCell ref="D3:D4"/>
    <mergeCell ref="F3:F4"/>
    <mergeCell ref="G3:G4"/>
    <mergeCell ref="H3:H4"/>
    <mergeCell ref="B7:B8"/>
    <mergeCell ref="C7:C10"/>
    <mergeCell ref="D7:D8"/>
    <mergeCell ref="F7:F8"/>
    <mergeCell ref="G7:G8"/>
    <mergeCell ref="H7:H8"/>
    <mergeCell ref="B9:B10"/>
    <mergeCell ref="D9:D10"/>
    <mergeCell ref="F9:F10"/>
    <mergeCell ref="G9:G10"/>
    <mergeCell ref="H9:H10"/>
    <mergeCell ref="B11:B12"/>
    <mergeCell ref="C11:C14"/>
    <mergeCell ref="D11:D12"/>
    <mergeCell ref="F11:F12"/>
    <mergeCell ref="G11:G12"/>
    <mergeCell ref="H11:H12"/>
    <mergeCell ref="B13:B14"/>
    <mergeCell ref="D13:D14"/>
    <mergeCell ref="F13:F14"/>
    <mergeCell ref="G13:G14"/>
    <mergeCell ref="H13:H14"/>
    <mergeCell ref="B15:B16"/>
    <mergeCell ref="C15:C18"/>
    <mergeCell ref="D15:D16"/>
    <mergeCell ref="F15:F16"/>
    <mergeCell ref="G15:G16"/>
    <mergeCell ref="H15:H16"/>
    <mergeCell ref="B17:B18"/>
    <mergeCell ref="D17:D18"/>
    <mergeCell ref="F17:F18"/>
    <mergeCell ref="G17:G18"/>
    <mergeCell ref="H17:H18"/>
    <mergeCell ref="B19:B20"/>
    <mergeCell ref="C19:C22"/>
    <mergeCell ref="D19:D20"/>
    <mergeCell ref="F19:F20"/>
    <mergeCell ref="G19:G20"/>
    <mergeCell ref="H19:H20"/>
    <mergeCell ref="B21:B22"/>
    <mergeCell ref="D21:D22"/>
    <mergeCell ref="F21:F22"/>
    <mergeCell ref="G21:G22"/>
    <mergeCell ref="H21:H22"/>
    <mergeCell ref="B23:B24"/>
    <mergeCell ref="C23:C26"/>
    <mergeCell ref="D23:D24"/>
    <mergeCell ref="F23:F24"/>
    <mergeCell ref="G23:G24"/>
    <mergeCell ref="H23:H24"/>
    <mergeCell ref="B25:B26"/>
    <mergeCell ref="D25:D26"/>
    <mergeCell ref="F25:F26"/>
    <mergeCell ref="G25:G26"/>
    <mergeCell ref="H25:H26"/>
    <mergeCell ref="B27:B28"/>
    <mergeCell ref="C27:C30"/>
    <mergeCell ref="D27:D28"/>
    <mergeCell ref="F27:F28"/>
    <mergeCell ref="G27:G28"/>
    <mergeCell ref="H27:H28"/>
    <mergeCell ref="B29:B30"/>
    <mergeCell ref="D29:D30"/>
    <mergeCell ref="F29:F30"/>
    <mergeCell ref="G29:G30"/>
    <mergeCell ref="H29:H30"/>
    <mergeCell ref="A31:B36"/>
    <mergeCell ref="C31:C32"/>
    <mergeCell ref="D31:D32"/>
    <mergeCell ref="F31:F32"/>
    <mergeCell ref="G31:G32"/>
    <mergeCell ref="H31:H32"/>
    <mergeCell ref="C33:C34"/>
    <mergeCell ref="D33:D34"/>
    <mergeCell ref="F33:F34"/>
    <mergeCell ref="G33:G34"/>
    <mergeCell ref="H33:H34"/>
    <mergeCell ref="C35:C36"/>
    <mergeCell ref="D35:D36"/>
    <mergeCell ref="F35:F36"/>
    <mergeCell ref="G35:G36"/>
    <mergeCell ref="H35:H36"/>
    <mergeCell ref="A37:B42"/>
    <mergeCell ref="C37:C38"/>
    <mergeCell ref="D37:D38"/>
    <mergeCell ref="F37:F38"/>
    <mergeCell ref="G37:G38"/>
    <mergeCell ref="H37:H38"/>
    <mergeCell ref="C39:C40"/>
    <mergeCell ref="D39:D40"/>
    <mergeCell ref="F39:F40"/>
    <mergeCell ref="G39:G40"/>
    <mergeCell ref="H39:H40"/>
    <mergeCell ref="C41:C42"/>
    <mergeCell ref="D41:D42"/>
    <mergeCell ref="F41:F42"/>
    <mergeCell ref="G41:G42"/>
    <mergeCell ref="H41:H42"/>
    <mergeCell ref="A43:B48"/>
    <mergeCell ref="C43:C44"/>
    <mergeCell ref="D43:D44"/>
    <mergeCell ref="F43:F44"/>
    <mergeCell ref="G43:G44"/>
    <mergeCell ref="H43:H44"/>
    <mergeCell ref="C45:C46"/>
    <mergeCell ref="D45:D46"/>
    <mergeCell ref="F45:F46"/>
    <mergeCell ref="G45:G46"/>
    <mergeCell ref="H45:H46"/>
    <mergeCell ref="C47:C48"/>
    <mergeCell ref="D47:D48"/>
    <mergeCell ref="F47:F48"/>
    <mergeCell ref="G47:G48"/>
    <mergeCell ref="H47:H48"/>
    <mergeCell ref="A49:B54"/>
    <mergeCell ref="C49:C50"/>
    <mergeCell ref="D49:D50"/>
    <mergeCell ref="F49:F50"/>
    <mergeCell ref="G49:G50"/>
    <mergeCell ref="H49:H50"/>
    <mergeCell ref="C51:C52"/>
    <mergeCell ref="D51:D52"/>
    <mergeCell ref="F51:F52"/>
    <mergeCell ref="G51:G52"/>
    <mergeCell ref="H51:H52"/>
    <mergeCell ref="C53:C54"/>
    <mergeCell ref="D53:D54"/>
    <mergeCell ref="F53:F54"/>
    <mergeCell ref="G53:G54"/>
    <mergeCell ref="H53:H54"/>
    <mergeCell ref="A6:A18"/>
    <mergeCell ref="A19:A30"/>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２５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dimension ref="A2:K54"/>
  <sheetViews>
    <sheetView showGridLines="0" view="pageBreakPreview" zoomScaleSheetLayoutView="100" workbookViewId="0">
      <selection activeCell="Q3" sqref="Q3"/>
    </sheetView>
  </sheetViews>
  <sheetFormatPr defaultRowHeight="13.5"/>
  <cols>
    <col min="1" max="1" width="5.125" customWidth="1"/>
    <col min="2" max="2" width="0.875" customWidth="1"/>
    <col min="3" max="3" width="9.625" customWidth="1"/>
    <col min="4" max="4" width="0.875" customWidth="1"/>
    <col min="5" max="5" width="5.125" customWidth="1"/>
    <col min="6" max="6" width="12.625" customWidth="1"/>
    <col min="7" max="7" width="16" customWidth="1"/>
    <col min="8" max="10" width="10.625" customWidth="1"/>
    <col min="11" max="11" width="4.625" customWidth="1"/>
  </cols>
  <sheetData>
    <row r="1" spans="1:10" ht="24" customHeight="1"/>
    <row r="2" spans="1:10" ht="30" customHeight="1">
      <c r="A2" s="231" t="s">
        <v>674</v>
      </c>
      <c r="B2" s="231"/>
      <c r="C2" s="231"/>
      <c r="D2" s="231"/>
      <c r="E2" s="231"/>
      <c r="F2" s="231"/>
      <c r="G2" s="231"/>
      <c r="H2" s="231"/>
      <c r="I2" s="723"/>
      <c r="J2" s="723"/>
    </row>
    <row r="3" spans="1:10" ht="15" customHeight="1">
      <c r="A3" s="1162" t="s">
        <v>663</v>
      </c>
      <c r="B3" s="1172"/>
      <c r="C3" s="1172"/>
      <c r="D3" s="1172"/>
      <c r="E3" s="1184" t="s">
        <v>83</v>
      </c>
      <c r="F3" s="1184" t="s">
        <v>665</v>
      </c>
      <c r="G3" s="1196" t="s">
        <v>23</v>
      </c>
      <c r="H3" s="1184" t="s">
        <v>129</v>
      </c>
      <c r="I3" s="1184" t="s">
        <v>147</v>
      </c>
      <c r="J3" s="1203" t="s">
        <v>673</v>
      </c>
    </row>
    <row r="4" spans="1:10" ht="15" customHeight="1">
      <c r="A4" s="1163"/>
      <c r="B4" s="1173"/>
      <c r="C4" s="1173"/>
      <c r="D4" s="1173"/>
      <c r="E4" s="1176"/>
      <c r="F4" s="1176"/>
      <c r="G4" s="1176" t="s">
        <v>670</v>
      </c>
      <c r="H4" s="1176"/>
      <c r="I4" s="1176"/>
      <c r="J4" s="1204"/>
    </row>
    <row r="5" spans="1:10" ht="15" customHeight="1">
      <c r="A5" s="1164"/>
      <c r="B5" s="1174"/>
      <c r="C5" s="1174"/>
      <c r="D5" s="1174"/>
      <c r="E5" s="1179"/>
      <c r="F5" s="1189" t="s">
        <v>667</v>
      </c>
      <c r="G5" s="1189" t="s">
        <v>459</v>
      </c>
      <c r="H5" s="1186"/>
      <c r="I5" s="1189" t="s">
        <v>588</v>
      </c>
      <c r="J5" s="1262"/>
    </row>
    <row r="6" spans="1:10" ht="12" customHeight="1">
      <c r="A6" s="1212"/>
      <c r="B6" s="1218"/>
      <c r="C6" s="1229"/>
      <c r="D6" s="1237"/>
      <c r="E6" s="1218"/>
      <c r="F6" s="1244" t="s">
        <v>668</v>
      </c>
      <c r="G6" s="1190" t="s">
        <v>366</v>
      </c>
      <c r="H6" s="1190" t="s">
        <v>672</v>
      </c>
      <c r="I6" s="1190" t="s">
        <v>196</v>
      </c>
      <c r="J6" s="1263" t="s">
        <v>196</v>
      </c>
    </row>
    <row r="7" spans="1:10" ht="14.1" customHeight="1">
      <c r="A7" s="1213"/>
      <c r="B7" s="1219"/>
      <c r="C7" s="1230" t="s">
        <v>677</v>
      </c>
      <c r="D7" s="1173"/>
      <c r="E7" s="1186">
        <v>3</v>
      </c>
      <c r="F7" s="1191">
        <v>2472889</v>
      </c>
      <c r="G7" s="1197">
        <v>1790227</v>
      </c>
      <c r="H7" s="1191">
        <v>1396</v>
      </c>
      <c r="I7" s="1191">
        <v>724</v>
      </c>
      <c r="J7" s="1207">
        <v>820</v>
      </c>
    </row>
    <row r="8" spans="1:10" ht="14.1" customHeight="1">
      <c r="A8" s="1213"/>
      <c r="B8" s="1219"/>
      <c r="C8" s="1231"/>
      <c r="D8" s="1238"/>
      <c r="E8" s="1187"/>
      <c r="F8" s="1192"/>
      <c r="G8" s="1198">
        <v>-1253159</v>
      </c>
      <c r="H8" s="1192"/>
      <c r="I8" s="1192"/>
      <c r="J8" s="1208"/>
    </row>
    <row r="9" spans="1:10" ht="14.1" customHeight="1">
      <c r="A9" s="1214" t="s">
        <v>675</v>
      </c>
      <c r="B9" s="1220"/>
      <c r="C9" s="1231"/>
      <c r="D9" s="1239"/>
      <c r="E9" s="1186">
        <v>4</v>
      </c>
      <c r="F9" s="1191">
        <v>2472889</v>
      </c>
      <c r="G9" s="1199">
        <v>1790227</v>
      </c>
      <c r="H9" s="1193">
        <v>1396</v>
      </c>
      <c r="I9" s="1193">
        <v>724</v>
      </c>
      <c r="J9" s="1209">
        <v>820</v>
      </c>
    </row>
    <row r="10" spans="1:10" ht="14.1" customHeight="1">
      <c r="A10" s="1214"/>
      <c r="B10" s="1220"/>
      <c r="C10" s="1231"/>
      <c r="D10" s="1239"/>
      <c r="E10" s="1187"/>
      <c r="F10" s="1192"/>
      <c r="G10" s="1198">
        <v>-1253159</v>
      </c>
      <c r="H10" s="1192"/>
      <c r="I10" s="1192"/>
      <c r="J10" s="1208"/>
    </row>
    <row r="11" spans="1:10" ht="14.1" customHeight="1">
      <c r="A11" s="1214"/>
      <c r="B11" s="1220"/>
      <c r="C11" s="1231"/>
      <c r="D11" s="1239"/>
      <c r="E11" s="1186">
        <v>5</v>
      </c>
      <c r="F11" s="1191">
        <v>2472889</v>
      </c>
      <c r="G11" s="1199">
        <v>1790227</v>
      </c>
      <c r="H11" s="1193">
        <v>1396</v>
      </c>
      <c r="I11" s="1193">
        <v>724</v>
      </c>
      <c r="J11" s="1209">
        <v>820</v>
      </c>
    </row>
    <row r="12" spans="1:10" ht="14.1" customHeight="1">
      <c r="A12" s="1214"/>
      <c r="B12" s="1220"/>
      <c r="C12" s="1231"/>
      <c r="D12" s="1239"/>
      <c r="E12" s="1187"/>
      <c r="F12" s="1192"/>
      <c r="G12" s="1198">
        <v>-1253159</v>
      </c>
      <c r="H12" s="1192"/>
      <c r="I12" s="1192"/>
      <c r="J12" s="1208"/>
    </row>
    <row r="13" spans="1:10" ht="14.1" customHeight="1">
      <c r="A13" s="1214"/>
      <c r="B13" s="1221"/>
      <c r="C13" s="1232" t="s">
        <v>570</v>
      </c>
      <c r="D13" s="1114"/>
      <c r="E13" s="1186">
        <v>3</v>
      </c>
      <c r="F13" s="1193">
        <v>282331</v>
      </c>
      <c r="G13" s="1199">
        <v>883788</v>
      </c>
      <c r="H13" s="1193">
        <v>1046</v>
      </c>
      <c r="I13" s="1193">
        <v>3130</v>
      </c>
      <c r="J13" s="1209">
        <v>4479</v>
      </c>
    </row>
    <row r="14" spans="1:10" ht="14.1" customHeight="1">
      <c r="A14" s="1214"/>
      <c r="B14" s="1222"/>
      <c r="C14" s="1230"/>
      <c r="D14" s="1116"/>
      <c r="E14" s="1187"/>
      <c r="F14" s="1192"/>
      <c r="G14" s="1198">
        <v>-434751</v>
      </c>
      <c r="H14" s="1192"/>
      <c r="I14" s="1192"/>
      <c r="J14" s="1208"/>
    </row>
    <row r="15" spans="1:10" ht="14.1" customHeight="1">
      <c r="A15" s="1214"/>
      <c r="B15" s="1222"/>
      <c r="C15" s="1230"/>
      <c r="D15" s="1116"/>
      <c r="E15" s="1186">
        <v>4</v>
      </c>
      <c r="F15" s="1193">
        <v>282331</v>
      </c>
      <c r="G15" s="1199">
        <v>883788</v>
      </c>
      <c r="H15" s="1193">
        <v>1046</v>
      </c>
      <c r="I15" s="1193">
        <v>3130</v>
      </c>
      <c r="J15" s="1209">
        <v>4479</v>
      </c>
    </row>
    <row r="16" spans="1:10" ht="14.1" customHeight="1">
      <c r="A16" s="1214"/>
      <c r="B16" s="1222"/>
      <c r="C16" s="1230"/>
      <c r="D16" s="1116"/>
      <c r="E16" s="1187"/>
      <c r="F16" s="1192"/>
      <c r="G16" s="1198">
        <v>-435580</v>
      </c>
      <c r="H16" s="1192"/>
      <c r="I16" s="1192"/>
      <c r="J16" s="1208"/>
    </row>
    <row r="17" spans="1:10" ht="14.1" customHeight="1">
      <c r="A17" s="1214"/>
      <c r="B17" s="1222"/>
      <c r="C17" s="1230"/>
      <c r="D17" s="1116"/>
      <c r="E17" s="1186">
        <v>5</v>
      </c>
      <c r="F17" s="1193">
        <v>282331</v>
      </c>
      <c r="G17" s="1199">
        <v>883788</v>
      </c>
      <c r="H17" s="1193">
        <v>1046</v>
      </c>
      <c r="I17" s="1193">
        <v>3130</v>
      </c>
      <c r="J17" s="1209">
        <v>4479</v>
      </c>
    </row>
    <row r="18" spans="1:10" ht="14.1" customHeight="1">
      <c r="A18" s="1214"/>
      <c r="B18" s="1223"/>
      <c r="C18" s="1233"/>
      <c r="D18" s="1115"/>
      <c r="E18" s="1187"/>
      <c r="F18" s="1192"/>
      <c r="G18" s="1198">
        <v>-435580</v>
      </c>
      <c r="H18" s="1192"/>
      <c r="I18" s="1192"/>
      <c r="J18" s="1208"/>
    </row>
    <row r="19" spans="1:10" ht="14.1" customHeight="1">
      <c r="A19" s="1214"/>
      <c r="B19" s="1221"/>
      <c r="C19" s="1232" t="s">
        <v>467</v>
      </c>
      <c r="D19" s="1114"/>
      <c r="E19" s="1186">
        <v>3</v>
      </c>
      <c r="F19" s="1191">
        <v>1633590</v>
      </c>
      <c r="G19" s="1197">
        <v>8467124</v>
      </c>
      <c r="H19" s="1191">
        <v>3473</v>
      </c>
      <c r="I19" s="1191">
        <v>5183</v>
      </c>
      <c r="J19" s="1207">
        <v>33600</v>
      </c>
    </row>
    <row r="20" spans="1:10" ht="14.1" customHeight="1">
      <c r="A20" s="1214"/>
      <c r="B20" s="1222"/>
      <c r="C20" s="1230"/>
      <c r="D20" s="1116"/>
      <c r="E20" s="1187"/>
      <c r="F20" s="1191"/>
      <c r="G20" s="1252">
        <v>-5737407</v>
      </c>
      <c r="H20" s="1191"/>
      <c r="I20" s="1191"/>
      <c r="J20" s="1207"/>
    </row>
    <row r="21" spans="1:10" ht="14.1" customHeight="1">
      <c r="A21" s="1214"/>
      <c r="B21" s="1222"/>
      <c r="C21" s="1230"/>
      <c r="D21" s="1116"/>
      <c r="E21" s="1186">
        <v>4</v>
      </c>
      <c r="F21" s="1193">
        <v>1632648</v>
      </c>
      <c r="G21" s="1199">
        <v>8290625</v>
      </c>
      <c r="H21" s="1193">
        <v>3512</v>
      </c>
      <c r="I21" s="1193">
        <v>5078</v>
      </c>
      <c r="J21" s="1209">
        <v>33600</v>
      </c>
    </row>
    <row r="22" spans="1:10" ht="14.1" customHeight="1">
      <c r="A22" s="1214"/>
      <c r="B22" s="1222"/>
      <c r="C22" s="1230"/>
      <c r="D22" s="1116"/>
      <c r="E22" s="1187"/>
      <c r="F22" s="1192"/>
      <c r="G22" s="1198">
        <v>-5614826</v>
      </c>
      <c r="H22" s="1192"/>
      <c r="I22" s="1192"/>
      <c r="J22" s="1208"/>
    </row>
    <row r="23" spans="1:10" ht="14.1" customHeight="1">
      <c r="A23" s="1214"/>
      <c r="B23" s="1222"/>
      <c r="C23" s="1230"/>
      <c r="D23" s="1116"/>
      <c r="E23" s="1186">
        <v>5</v>
      </c>
      <c r="F23" s="1191">
        <v>1653917</v>
      </c>
      <c r="G23" s="1197">
        <v>8451753</v>
      </c>
      <c r="H23" s="1191">
        <v>3527</v>
      </c>
      <c r="I23" s="1191">
        <v>5110</v>
      </c>
      <c r="J23" s="1207">
        <v>33600</v>
      </c>
    </row>
    <row r="24" spans="1:10" ht="14.1" customHeight="1">
      <c r="A24" s="1214"/>
      <c r="B24" s="1224"/>
      <c r="C24" s="1234"/>
      <c r="D24" s="1240"/>
      <c r="E24" s="1187"/>
      <c r="F24" s="1245"/>
      <c r="G24" s="1253">
        <v>-5723162</v>
      </c>
      <c r="H24" s="1245"/>
      <c r="I24" s="1245"/>
      <c r="J24" s="1264"/>
    </row>
    <row r="25" spans="1:10" ht="14.1" customHeight="1">
      <c r="A25" s="1214"/>
      <c r="B25" s="1220"/>
      <c r="C25" s="1230" t="s">
        <v>678</v>
      </c>
      <c r="D25" s="1116"/>
      <c r="E25" s="1242">
        <v>3</v>
      </c>
      <c r="F25" s="1246">
        <v>4388810</v>
      </c>
      <c r="G25" s="1199">
        <v>11141139</v>
      </c>
      <c r="H25" s="1246">
        <v>5915</v>
      </c>
      <c r="I25" s="1246">
        <v>2539</v>
      </c>
      <c r="J25" s="1265">
        <v>33600</v>
      </c>
    </row>
    <row r="26" spans="1:10" ht="14.1" customHeight="1">
      <c r="A26" s="1214"/>
      <c r="B26" s="1220"/>
      <c r="C26" s="1230"/>
      <c r="D26" s="1116"/>
      <c r="E26" s="1187"/>
      <c r="F26" s="1192"/>
      <c r="G26" s="1198">
        <v>-7425317</v>
      </c>
      <c r="H26" s="1192"/>
      <c r="I26" s="1192"/>
      <c r="J26" s="1208"/>
    </row>
    <row r="27" spans="1:10" ht="14.1" customHeight="1">
      <c r="A27" s="1214"/>
      <c r="B27" s="1220"/>
      <c r="C27" s="1230"/>
      <c r="D27" s="1116"/>
      <c r="E27" s="1186">
        <v>4</v>
      </c>
      <c r="F27" s="1193">
        <v>4387868</v>
      </c>
      <c r="G27" s="1199">
        <v>10964640</v>
      </c>
      <c r="H27" s="1193">
        <v>5954</v>
      </c>
      <c r="I27" s="1193">
        <v>2499</v>
      </c>
      <c r="J27" s="1209">
        <v>33600</v>
      </c>
    </row>
    <row r="28" spans="1:10" ht="14.1" customHeight="1">
      <c r="A28" s="1214"/>
      <c r="B28" s="1220"/>
      <c r="C28" s="1230"/>
      <c r="D28" s="1116"/>
      <c r="E28" s="1186"/>
      <c r="F28" s="1191"/>
      <c r="G28" s="1252">
        <v>-7303565</v>
      </c>
      <c r="H28" s="1191"/>
      <c r="I28" s="1191"/>
      <c r="J28" s="1208"/>
    </row>
    <row r="29" spans="1:10" ht="14.1" customHeight="1">
      <c r="A29" s="1214"/>
      <c r="B29" s="1220"/>
      <c r="C29" s="1230"/>
      <c r="D29" s="1116"/>
      <c r="E29" s="1175">
        <v>5</v>
      </c>
      <c r="F29" s="1193">
        <v>4409137</v>
      </c>
      <c r="G29" s="1199">
        <v>11125768</v>
      </c>
      <c r="H29" s="1193">
        <v>5969</v>
      </c>
      <c r="I29" s="1193">
        <v>2523</v>
      </c>
      <c r="J29" s="1207">
        <v>33600</v>
      </c>
    </row>
    <row r="30" spans="1:10" ht="14.1" customHeight="1">
      <c r="A30" s="1215"/>
      <c r="B30" s="1225"/>
      <c r="C30" s="1234"/>
      <c r="D30" s="1240"/>
      <c r="E30" s="1243"/>
      <c r="F30" s="1245"/>
      <c r="G30" s="1253">
        <v>-7411901</v>
      </c>
      <c r="H30" s="1245"/>
      <c r="I30" s="1245"/>
      <c r="J30" s="1264"/>
    </row>
    <row r="31" spans="1:10" ht="15" customHeight="1">
      <c r="A31" s="1216" t="s">
        <v>566</v>
      </c>
      <c r="B31" s="1226"/>
      <c r="C31" s="1226"/>
      <c r="D31" s="1241"/>
      <c r="E31" s="1242">
        <v>3</v>
      </c>
      <c r="F31" s="1247">
        <v>72681881</v>
      </c>
      <c r="G31" s="1254">
        <v>338155084</v>
      </c>
      <c r="H31" s="1247">
        <v>154378</v>
      </c>
      <c r="I31" s="1259">
        <v>4653</v>
      </c>
      <c r="J31" s="1266">
        <v>46804</v>
      </c>
    </row>
    <row r="32" spans="1:10" ht="15" customHeight="1">
      <c r="A32" s="1166"/>
      <c r="B32" s="1227"/>
      <c r="C32" s="1227"/>
      <c r="D32" s="1181"/>
      <c r="E32" s="1187"/>
      <c r="F32" s="1248"/>
      <c r="G32" s="1255">
        <v>-152733311</v>
      </c>
      <c r="H32" s="1248"/>
      <c r="I32" s="1249"/>
      <c r="J32" s="1267"/>
    </row>
    <row r="33" spans="1:11" ht="15" customHeight="1">
      <c r="A33" s="1166"/>
      <c r="B33" s="1227"/>
      <c r="C33" s="1227"/>
      <c r="D33" s="1181"/>
      <c r="E33" s="1186">
        <v>4</v>
      </c>
      <c r="F33" s="1247">
        <v>72684890</v>
      </c>
      <c r="G33" s="1256">
        <v>337566489</v>
      </c>
      <c r="H33" s="1247">
        <v>154215</v>
      </c>
      <c r="I33" s="1247">
        <v>4644</v>
      </c>
      <c r="J33" s="1268">
        <v>46804</v>
      </c>
    </row>
    <row r="34" spans="1:11" ht="15" customHeight="1">
      <c r="A34" s="1166"/>
      <c r="B34" s="1227"/>
      <c r="C34" s="1227"/>
      <c r="D34" s="1181"/>
      <c r="E34" s="1186"/>
      <c r="F34" s="1249"/>
      <c r="G34" s="1255">
        <v>-152349576</v>
      </c>
      <c r="H34" s="1249"/>
      <c r="I34" s="1249"/>
      <c r="J34" s="1267"/>
    </row>
    <row r="35" spans="1:11" ht="15" customHeight="1">
      <c r="A35" s="1166"/>
      <c r="B35" s="1227"/>
      <c r="C35" s="1227"/>
      <c r="D35" s="1181"/>
      <c r="E35" s="1175">
        <v>5</v>
      </c>
      <c r="F35" s="1247">
        <v>72687483</v>
      </c>
      <c r="G35" s="1256">
        <v>337111672</v>
      </c>
      <c r="H35" s="1247">
        <v>154409</v>
      </c>
      <c r="I35" s="1247">
        <v>4638</v>
      </c>
      <c r="J35" s="1268">
        <v>46804</v>
      </c>
    </row>
    <row r="36" spans="1:11" ht="15" customHeight="1">
      <c r="A36" s="1171"/>
      <c r="B36" s="1228"/>
      <c r="C36" s="1228"/>
      <c r="D36" s="1183"/>
      <c r="E36" s="1188"/>
      <c r="F36" s="1250"/>
      <c r="G36" s="1257">
        <v>-152022304</v>
      </c>
      <c r="H36" s="1250"/>
      <c r="I36" s="1260"/>
      <c r="J36" s="1269"/>
    </row>
    <row r="37" spans="1:11" ht="18" customHeight="1">
      <c r="A37" s="1082" t="s">
        <v>650</v>
      </c>
      <c r="B37" s="1082"/>
      <c r="C37" s="1235"/>
      <c r="D37" s="1235"/>
      <c r="E37" s="1235"/>
      <c r="F37" s="1251"/>
      <c r="G37" s="1258"/>
      <c r="H37" s="1251"/>
      <c r="I37" s="1261"/>
      <c r="J37" s="1261"/>
    </row>
    <row r="38" spans="1:11" ht="22.5" customHeight="1">
      <c r="A38" s="1217" t="s">
        <v>676</v>
      </c>
      <c r="B38" s="1217"/>
      <c r="C38" s="1236"/>
      <c r="D38" s="1236"/>
      <c r="E38" s="1236"/>
      <c r="F38" s="1236"/>
      <c r="G38" s="1236"/>
      <c r="H38" s="1236"/>
      <c r="I38" s="1236"/>
      <c r="J38" s="1236"/>
      <c r="K38" s="1270"/>
    </row>
    <row r="53" spans="1:2" ht="6" customHeight="1"/>
    <row r="54" spans="1:2" ht="21" customHeight="1">
      <c r="A54" s="376" t="s">
        <v>556</v>
      </c>
      <c r="B54" s="229"/>
    </row>
  </sheetData>
  <mergeCells count="89">
    <mergeCell ref="A2:H2"/>
    <mergeCell ref="A38:J38"/>
    <mergeCell ref="A3:C5"/>
    <mergeCell ref="E3:E5"/>
    <mergeCell ref="F3:F4"/>
    <mergeCell ref="H3:H4"/>
    <mergeCell ref="I3:I4"/>
    <mergeCell ref="J3:J4"/>
    <mergeCell ref="C7:C12"/>
    <mergeCell ref="E7:E8"/>
    <mergeCell ref="F7:F8"/>
    <mergeCell ref="H7:H8"/>
    <mergeCell ref="I7:I8"/>
    <mergeCell ref="J7:J8"/>
    <mergeCell ref="E9:E10"/>
    <mergeCell ref="F9:F10"/>
    <mergeCell ref="H9:H10"/>
    <mergeCell ref="I9:I10"/>
    <mergeCell ref="J9:J10"/>
    <mergeCell ref="E11:E12"/>
    <mergeCell ref="F11:F12"/>
    <mergeCell ref="H11:H12"/>
    <mergeCell ref="I11:I12"/>
    <mergeCell ref="J11:J12"/>
    <mergeCell ref="C13:C18"/>
    <mergeCell ref="E13:E14"/>
    <mergeCell ref="F13:F14"/>
    <mergeCell ref="H13:H14"/>
    <mergeCell ref="I13:I14"/>
    <mergeCell ref="J13:J14"/>
    <mergeCell ref="E15:E16"/>
    <mergeCell ref="F15:F16"/>
    <mergeCell ref="H15:H16"/>
    <mergeCell ref="I15:I16"/>
    <mergeCell ref="J15:J16"/>
    <mergeCell ref="E17:E18"/>
    <mergeCell ref="F17:F18"/>
    <mergeCell ref="H17:H18"/>
    <mergeCell ref="I17:I18"/>
    <mergeCell ref="J17:J18"/>
    <mergeCell ref="C19:C24"/>
    <mergeCell ref="E19:E20"/>
    <mergeCell ref="F19:F20"/>
    <mergeCell ref="H19:H20"/>
    <mergeCell ref="I19:I20"/>
    <mergeCell ref="J19:J20"/>
    <mergeCell ref="E21:E22"/>
    <mergeCell ref="F21:F22"/>
    <mergeCell ref="H21:H22"/>
    <mergeCell ref="I21:I22"/>
    <mergeCell ref="J21:J22"/>
    <mergeCell ref="E23:E24"/>
    <mergeCell ref="F23:F24"/>
    <mergeCell ref="H23:H24"/>
    <mergeCell ref="I23:I24"/>
    <mergeCell ref="J23:J24"/>
    <mergeCell ref="C25:C30"/>
    <mergeCell ref="E25:E26"/>
    <mergeCell ref="F25:F26"/>
    <mergeCell ref="H25:H26"/>
    <mergeCell ref="I25:I26"/>
    <mergeCell ref="J25:J26"/>
    <mergeCell ref="E27:E28"/>
    <mergeCell ref="F27:F28"/>
    <mergeCell ref="H27:H28"/>
    <mergeCell ref="I27:I28"/>
    <mergeCell ref="J27:J28"/>
    <mergeCell ref="E29:E30"/>
    <mergeCell ref="F29:F30"/>
    <mergeCell ref="H29:H30"/>
    <mergeCell ref="I29:I30"/>
    <mergeCell ref="J29:J30"/>
    <mergeCell ref="A31:D36"/>
    <mergeCell ref="E31:E32"/>
    <mergeCell ref="F31:F32"/>
    <mergeCell ref="H31:H32"/>
    <mergeCell ref="I31:I32"/>
    <mergeCell ref="J31:J32"/>
    <mergeCell ref="E33:E34"/>
    <mergeCell ref="F33:F34"/>
    <mergeCell ref="H33:H34"/>
    <mergeCell ref="I33:I34"/>
    <mergeCell ref="J33:J34"/>
    <mergeCell ref="E35:E36"/>
    <mergeCell ref="F35:F36"/>
    <mergeCell ref="H35:H36"/>
    <mergeCell ref="I35:I36"/>
    <mergeCell ref="J35:J36"/>
    <mergeCell ref="A9:A3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 ２６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dimension ref="A2:J34"/>
  <sheetViews>
    <sheetView showGridLines="0" view="pageBreakPreview" zoomScaleSheetLayoutView="100" workbookViewId="0">
      <selection activeCell="Q3" sqref="Q3"/>
    </sheetView>
  </sheetViews>
  <sheetFormatPr defaultRowHeight="13.5"/>
  <cols>
    <col min="1" max="1" width="17.125" customWidth="1"/>
    <col min="2" max="2" width="5.125" customWidth="1"/>
    <col min="3" max="6" width="13.625" customWidth="1"/>
    <col min="7" max="7" width="3.375" customWidth="1"/>
  </cols>
  <sheetData>
    <row r="1" spans="1:6" ht="24" customHeight="1"/>
    <row r="2" spans="1:6" ht="30" customHeight="1">
      <c r="A2" s="231" t="s">
        <v>680</v>
      </c>
      <c r="B2" s="231"/>
      <c r="C2" s="231"/>
      <c r="D2" s="231"/>
      <c r="E2" s="231"/>
      <c r="F2" s="231"/>
    </row>
    <row r="3" spans="1:6" s="170" customFormat="1" ht="12" customHeight="1">
      <c r="A3" s="1162" t="s">
        <v>169</v>
      </c>
      <c r="B3" s="1184" t="s">
        <v>83</v>
      </c>
      <c r="C3" s="1285"/>
      <c r="D3" s="1294"/>
      <c r="E3" s="1294"/>
      <c r="F3" s="1296"/>
    </row>
    <row r="4" spans="1:6" s="1271" customFormat="1" ht="18" customHeight="1">
      <c r="A4" s="1163"/>
      <c r="B4" s="1176"/>
      <c r="C4" s="1286" t="s">
        <v>685</v>
      </c>
      <c r="D4" s="1286" t="s">
        <v>687</v>
      </c>
      <c r="E4" s="1286" t="s">
        <v>688</v>
      </c>
      <c r="F4" s="1204" t="s">
        <v>689</v>
      </c>
    </row>
    <row r="5" spans="1:6" s="170" customFormat="1" ht="15" customHeight="1">
      <c r="A5" s="1164"/>
      <c r="B5" s="1179"/>
      <c r="C5" s="1287"/>
      <c r="D5" s="1295" t="s">
        <v>667</v>
      </c>
      <c r="E5" s="1295" t="s">
        <v>459</v>
      </c>
      <c r="F5" s="1297" t="s">
        <v>588</v>
      </c>
    </row>
    <row r="6" spans="1:6" ht="13.5" customHeight="1">
      <c r="A6" s="1272" t="s">
        <v>586</v>
      </c>
      <c r="B6" s="1279"/>
      <c r="C6" s="1008" t="s">
        <v>624</v>
      </c>
      <c r="D6" s="1008" t="s">
        <v>668</v>
      </c>
      <c r="E6" s="1008" t="s">
        <v>366</v>
      </c>
      <c r="F6" s="1016" t="s">
        <v>196</v>
      </c>
    </row>
    <row r="7" spans="1:6" ht="29.25" customHeight="1">
      <c r="A7" s="1273"/>
      <c r="B7" s="1187">
        <v>3</v>
      </c>
      <c r="C7" s="1288">
        <v>56239</v>
      </c>
      <c r="D7" s="1288">
        <v>5596575</v>
      </c>
      <c r="E7" s="1288">
        <v>95488230</v>
      </c>
      <c r="F7" s="1298">
        <v>17062</v>
      </c>
    </row>
    <row r="8" spans="1:6" ht="41.25" customHeight="1">
      <c r="A8" s="1274"/>
      <c r="B8" s="1187">
        <v>4</v>
      </c>
      <c r="C8" s="1288">
        <v>56252</v>
      </c>
      <c r="D8" s="1288">
        <v>5616257</v>
      </c>
      <c r="E8" s="1288">
        <v>98900412</v>
      </c>
      <c r="F8" s="1298">
        <v>17610</v>
      </c>
    </row>
    <row r="9" spans="1:6" ht="41.25" customHeight="1">
      <c r="A9" s="1275"/>
      <c r="B9" s="1187">
        <v>5</v>
      </c>
      <c r="C9" s="1288">
        <v>56297</v>
      </c>
      <c r="D9" s="1288">
        <v>5640288</v>
      </c>
      <c r="E9" s="1288">
        <v>102253220</v>
      </c>
      <c r="F9" s="1298">
        <v>18129</v>
      </c>
    </row>
    <row r="10" spans="1:6" ht="41.25" customHeight="1">
      <c r="A10" s="1272" t="s">
        <v>682</v>
      </c>
      <c r="B10" s="1187">
        <v>3</v>
      </c>
      <c r="C10" s="1289">
        <v>11330</v>
      </c>
      <c r="D10" s="1289">
        <v>3915380</v>
      </c>
      <c r="E10" s="1289">
        <v>110633115</v>
      </c>
      <c r="F10" s="1298">
        <v>28256</v>
      </c>
    </row>
    <row r="11" spans="1:6" ht="41.25" customHeight="1">
      <c r="A11" s="1274"/>
      <c r="B11" s="1280">
        <v>4</v>
      </c>
      <c r="C11" s="1289">
        <v>11256</v>
      </c>
      <c r="D11" s="1289">
        <v>3942876</v>
      </c>
      <c r="E11" s="1289">
        <v>113195639</v>
      </c>
      <c r="F11" s="1299">
        <v>28709</v>
      </c>
    </row>
    <row r="12" spans="1:6" ht="41.25" customHeight="1">
      <c r="A12" s="1276"/>
      <c r="B12" s="1281">
        <v>5</v>
      </c>
      <c r="C12" s="1290">
        <v>11277</v>
      </c>
      <c r="D12" s="1290">
        <v>3955640</v>
      </c>
      <c r="E12" s="1290">
        <v>114536592</v>
      </c>
      <c r="F12" s="1300">
        <v>28955</v>
      </c>
    </row>
    <row r="13" spans="1:6" ht="41.25" customHeight="1">
      <c r="A13" s="1274" t="s">
        <v>684</v>
      </c>
      <c r="B13" s="1187">
        <v>3</v>
      </c>
      <c r="C13" s="1289">
        <v>67569</v>
      </c>
      <c r="D13" s="1289">
        <v>9511955</v>
      </c>
      <c r="E13" s="1289">
        <v>206121345</v>
      </c>
      <c r="F13" s="1301">
        <v>21670</v>
      </c>
    </row>
    <row r="14" spans="1:6" ht="41.25" customHeight="1">
      <c r="A14" s="1274"/>
      <c r="B14" s="1280">
        <v>4</v>
      </c>
      <c r="C14" s="1291">
        <v>67508</v>
      </c>
      <c r="D14" s="1291">
        <v>9559133</v>
      </c>
      <c r="E14" s="1291">
        <v>212096051</v>
      </c>
      <c r="F14" s="1302">
        <v>22188</v>
      </c>
    </row>
    <row r="15" spans="1:6" ht="41.25" customHeight="1">
      <c r="A15" s="1277"/>
      <c r="B15" s="1282">
        <v>5</v>
      </c>
      <c r="C15" s="1292">
        <v>67574</v>
      </c>
      <c r="D15" s="1292">
        <v>9595928</v>
      </c>
      <c r="E15" s="1292">
        <v>216789812</v>
      </c>
      <c r="F15" s="1303">
        <v>22592</v>
      </c>
    </row>
    <row r="16" spans="1:6" s="49" customFormat="1" ht="21" customHeight="1">
      <c r="A16" s="1278" t="s">
        <v>650</v>
      </c>
      <c r="B16" s="1283"/>
      <c r="C16" s="1293"/>
      <c r="D16" s="1293"/>
      <c r="E16" s="1293"/>
      <c r="F16" s="1293"/>
    </row>
    <row r="17" spans="1:10" ht="30" customHeight="1">
      <c r="B17" s="1284"/>
      <c r="C17" s="1284"/>
      <c r="D17" s="1284"/>
    </row>
    <row r="18" spans="1:10" ht="29.25" customHeight="1"/>
    <row r="19" spans="1:10" ht="29.25" customHeight="1"/>
    <row r="20" spans="1:10" ht="20.25" customHeight="1"/>
    <row r="21" spans="1:10" ht="29.25" customHeight="1"/>
    <row r="29" spans="1:10">
      <c r="J29" s="170"/>
    </row>
    <row r="32" spans="1:10">
      <c r="A32" s="376" t="s">
        <v>556</v>
      </c>
    </row>
    <row r="33" spans="1:1">
      <c r="A33" s="376"/>
    </row>
    <row r="34" spans="1:1">
      <c r="A34" s="376"/>
    </row>
  </sheetData>
  <mergeCells count="6">
    <mergeCell ref="A2:F2"/>
    <mergeCell ref="A3:A5"/>
    <mergeCell ref="B3:B5"/>
    <mergeCell ref="A6:A9"/>
    <mergeCell ref="A10:A12"/>
    <mergeCell ref="A13:A1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 xml:space="preserve">&amp;C- ２７ -&amp;12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90" zoomScaleSheetLayoutView="90" workbookViewId="0"/>
  </sheetViews>
  <sheetFormatPr defaultRowHeight="36" customHeight="1"/>
  <cols>
    <col min="1" max="1" width="70.625" customWidth="1"/>
    <col min="2" max="2" width="3.625" style="21" customWidth="1"/>
  </cols>
  <sheetData>
    <row r="1" spans="1:2" ht="36" customHeight="1">
      <c r="A1" s="22" t="s">
        <v>77</v>
      </c>
      <c r="B1" s="25"/>
    </row>
    <row r="2" spans="1:2" ht="36" customHeight="1">
      <c r="A2" s="23"/>
      <c r="B2" s="26"/>
    </row>
    <row r="3" spans="1:2" ht="36" customHeight="1">
      <c r="A3" s="24" t="s">
        <v>24</v>
      </c>
      <c r="B3" s="26">
        <v>2</v>
      </c>
    </row>
    <row r="4" spans="1:2" ht="36" customHeight="1">
      <c r="A4" s="24" t="s">
        <v>65</v>
      </c>
      <c r="B4" s="26">
        <v>2</v>
      </c>
    </row>
    <row r="5" spans="1:2" ht="36" customHeight="1">
      <c r="A5" s="24" t="s">
        <v>2</v>
      </c>
      <c r="B5" s="26">
        <v>2</v>
      </c>
    </row>
    <row r="6" spans="1:2" ht="36" customHeight="1">
      <c r="A6" s="24" t="s">
        <v>51</v>
      </c>
      <c r="B6" s="26">
        <v>3</v>
      </c>
    </row>
    <row r="7" spans="1:2" ht="36" customHeight="1">
      <c r="A7" s="24" t="s">
        <v>43</v>
      </c>
      <c r="B7" s="27">
        <v>3</v>
      </c>
    </row>
    <row r="8" spans="1:2" ht="36" customHeight="1">
      <c r="A8" s="24" t="s">
        <v>58</v>
      </c>
      <c r="B8" s="21">
        <v>4</v>
      </c>
    </row>
    <row r="9" spans="1:2" ht="36" customHeight="1">
      <c r="A9" s="24" t="s">
        <v>62</v>
      </c>
      <c r="B9" s="21">
        <v>5</v>
      </c>
    </row>
  </sheetData>
  <sheetProtection sheet="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１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dimension ref="A2:O40"/>
  <sheetViews>
    <sheetView showGridLines="0" view="pageBreakPreview" topLeftCell="A10" zoomScaleSheetLayoutView="100" workbookViewId="0">
      <selection activeCell="Q3" sqref="Q3"/>
    </sheetView>
  </sheetViews>
  <sheetFormatPr defaultRowHeight="13.5"/>
  <cols>
    <col min="1" max="1" width="17.125" customWidth="1"/>
    <col min="2" max="2" width="5.875" customWidth="1"/>
    <col min="3" max="6" width="13.625" customWidth="1"/>
    <col min="7" max="7" width="0.625" customWidth="1"/>
  </cols>
  <sheetData>
    <row r="1" spans="1:6" ht="24" customHeight="1"/>
    <row r="2" spans="1:6" ht="30" customHeight="1">
      <c r="A2" s="672" t="s">
        <v>690</v>
      </c>
      <c r="B2" s="672"/>
      <c r="C2" s="672"/>
      <c r="D2" s="672"/>
      <c r="E2" s="672"/>
      <c r="F2" s="672"/>
    </row>
    <row r="3" spans="1:6" s="170" customFormat="1" ht="9" customHeight="1">
      <c r="A3" s="1162" t="s">
        <v>691</v>
      </c>
      <c r="B3" s="1184" t="s">
        <v>83</v>
      </c>
      <c r="C3" s="1285"/>
      <c r="D3" s="1285"/>
      <c r="E3" s="1285"/>
      <c r="F3" s="1203"/>
    </row>
    <row r="4" spans="1:6" s="1271" customFormat="1" ht="15" customHeight="1">
      <c r="A4" s="1163"/>
      <c r="B4" s="1176"/>
      <c r="C4" s="1286" t="s">
        <v>685</v>
      </c>
      <c r="D4" s="1286" t="s">
        <v>687</v>
      </c>
      <c r="E4" s="1286" t="s">
        <v>688</v>
      </c>
      <c r="F4" s="1204" t="s">
        <v>689</v>
      </c>
    </row>
    <row r="5" spans="1:6" s="170" customFormat="1" ht="15" customHeight="1">
      <c r="A5" s="1164"/>
      <c r="B5" s="1179"/>
      <c r="C5" s="1318"/>
      <c r="D5" s="1295" t="s">
        <v>667</v>
      </c>
      <c r="E5" s="1295" t="s">
        <v>459</v>
      </c>
      <c r="F5" s="1297" t="s">
        <v>588</v>
      </c>
    </row>
    <row r="6" spans="1:6" ht="12" customHeight="1">
      <c r="A6" s="1304" t="s">
        <v>692</v>
      </c>
      <c r="B6" s="1314"/>
      <c r="C6" s="1008" t="s">
        <v>624</v>
      </c>
      <c r="D6" s="1008" t="s">
        <v>668</v>
      </c>
      <c r="E6" s="1008" t="s">
        <v>366</v>
      </c>
      <c r="F6" s="1320" t="s">
        <v>196</v>
      </c>
    </row>
    <row r="7" spans="1:6" ht="20.100000000000001" customHeight="1">
      <c r="A7" s="1305"/>
      <c r="B7" s="1102">
        <v>3</v>
      </c>
      <c r="C7" s="1319">
        <v>39203</v>
      </c>
      <c r="D7" s="1319">
        <v>4505628</v>
      </c>
      <c r="E7" s="1319">
        <v>83570745</v>
      </c>
      <c r="F7" s="1321">
        <v>18548</v>
      </c>
    </row>
    <row r="8" spans="1:6" ht="20.100000000000001" customHeight="1">
      <c r="A8" s="1305"/>
      <c r="B8" s="1315">
        <v>4</v>
      </c>
      <c r="C8" s="1319">
        <v>39315</v>
      </c>
      <c r="D8" s="1319">
        <v>4524717</v>
      </c>
      <c r="E8" s="1319">
        <v>86588112</v>
      </c>
      <c r="F8" s="1321">
        <v>19137</v>
      </c>
    </row>
    <row r="9" spans="1:6" ht="20.100000000000001" customHeight="1">
      <c r="A9" s="1306"/>
      <c r="B9" s="1315">
        <v>5</v>
      </c>
      <c r="C9" s="1319">
        <v>39463</v>
      </c>
      <c r="D9" s="1319">
        <v>4548393</v>
      </c>
      <c r="E9" s="1319">
        <v>89478157</v>
      </c>
      <c r="F9" s="1321">
        <v>19672</v>
      </c>
    </row>
    <row r="10" spans="1:6" ht="20.100000000000001" customHeight="1">
      <c r="A10" s="1307" t="s">
        <v>173</v>
      </c>
      <c r="B10" s="1315">
        <v>3</v>
      </c>
      <c r="C10" s="1289">
        <v>345</v>
      </c>
      <c r="D10" s="1289">
        <v>110892</v>
      </c>
      <c r="E10" s="1289">
        <v>4384981</v>
      </c>
      <c r="F10" s="1321">
        <v>39543</v>
      </c>
    </row>
    <row r="11" spans="1:6" ht="20.100000000000001" customHeight="1">
      <c r="A11" s="1308"/>
      <c r="B11" s="1315">
        <v>4</v>
      </c>
      <c r="C11" s="1289">
        <v>348</v>
      </c>
      <c r="D11" s="1289">
        <v>113298</v>
      </c>
      <c r="E11" s="1289">
        <v>4575213</v>
      </c>
      <c r="F11" s="1321">
        <v>40382</v>
      </c>
    </row>
    <row r="12" spans="1:6" ht="20.100000000000001" customHeight="1">
      <c r="A12" s="1309"/>
      <c r="B12" s="1315">
        <v>5</v>
      </c>
      <c r="C12" s="1289">
        <v>363</v>
      </c>
      <c r="D12" s="1289">
        <v>118044</v>
      </c>
      <c r="E12" s="1289">
        <v>4916257</v>
      </c>
      <c r="F12" s="1321">
        <v>41648</v>
      </c>
    </row>
    <row r="13" spans="1:6" ht="20.100000000000001" customHeight="1">
      <c r="A13" s="1304" t="s">
        <v>693</v>
      </c>
      <c r="B13" s="1315">
        <v>3</v>
      </c>
      <c r="C13" s="1289">
        <v>2751</v>
      </c>
      <c r="D13" s="1289">
        <v>233811</v>
      </c>
      <c r="E13" s="1289">
        <v>2774476</v>
      </c>
      <c r="F13" s="1321">
        <v>11866</v>
      </c>
    </row>
    <row r="14" spans="1:6" ht="20.100000000000001" customHeight="1">
      <c r="A14" s="1305"/>
      <c r="B14" s="1315">
        <v>4</v>
      </c>
      <c r="C14" s="1289">
        <v>2731</v>
      </c>
      <c r="D14" s="1289">
        <v>232532</v>
      </c>
      <c r="E14" s="1289">
        <v>2776264</v>
      </c>
      <c r="F14" s="1321">
        <v>11939</v>
      </c>
    </row>
    <row r="15" spans="1:6" ht="20.100000000000001" customHeight="1">
      <c r="A15" s="1306"/>
      <c r="B15" s="1315">
        <v>5</v>
      </c>
      <c r="C15" s="1289">
        <v>2711</v>
      </c>
      <c r="D15" s="1289">
        <v>231047</v>
      </c>
      <c r="E15" s="1289">
        <v>2811345</v>
      </c>
      <c r="F15" s="1321">
        <v>12168</v>
      </c>
    </row>
    <row r="16" spans="1:6" ht="20.100000000000001" customHeight="1">
      <c r="A16" s="1307" t="s">
        <v>207</v>
      </c>
      <c r="B16" s="1315">
        <v>3</v>
      </c>
      <c r="C16" s="1289">
        <v>48</v>
      </c>
      <c r="D16" s="1289">
        <v>7381</v>
      </c>
      <c r="E16" s="1289">
        <v>57562</v>
      </c>
      <c r="F16" s="1321">
        <v>7799</v>
      </c>
    </row>
    <row r="17" spans="1:15" ht="20.100000000000001" customHeight="1">
      <c r="A17" s="1308"/>
      <c r="B17" s="1315">
        <v>4</v>
      </c>
      <c r="C17" s="1289">
        <v>48</v>
      </c>
      <c r="D17" s="1289">
        <v>7920</v>
      </c>
      <c r="E17" s="1289">
        <v>105516</v>
      </c>
      <c r="F17" s="1321">
        <v>13323</v>
      </c>
    </row>
    <row r="18" spans="1:15" ht="20.100000000000001" customHeight="1">
      <c r="A18" s="1309"/>
      <c r="B18" s="1315">
        <v>5</v>
      </c>
      <c r="C18" s="1289">
        <v>48</v>
      </c>
      <c r="D18" s="1289">
        <v>7920</v>
      </c>
      <c r="E18" s="1289">
        <v>105516</v>
      </c>
      <c r="F18" s="1321">
        <v>13323</v>
      </c>
    </row>
    <row r="19" spans="1:15" ht="20.100000000000001" customHeight="1">
      <c r="A19" s="1307" t="s">
        <v>635</v>
      </c>
      <c r="B19" s="1315">
        <v>3</v>
      </c>
      <c r="C19" s="1289">
        <v>702</v>
      </c>
      <c r="D19" s="1289">
        <v>66281</v>
      </c>
      <c r="E19" s="1289">
        <v>1471590</v>
      </c>
      <c r="F19" s="1321">
        <v>22202</v>
      </c>
    </row>
    <row r="20" spans="1:15" ht="20.100000000000001" customHeight="1">
      <c r="A20" s="1308"/>
      <c r="B20" s="1315">
        <v>4</v>
      </c>
      <c r="C20" s="1289">
        <v>703</v>
      </c>
      <c r="D20" s="1289">
        <v>67101</v>
      </c>
      <c r="E20" s="1289">
        <v>1516634</v>
      </c>
      <c r="F20" s="1321">
        <v>22602</v>
      </c>
    </row>
    <row r="21" spans="1:15" ht="20.100000000000001" customHeight="1">
      <c r="A21" s="1309"/>
      <c r="B21" s="1315">
        <v>5</v>
      </c>
      <c r="C21" s="1289">
        <v>704</v>
      </c>
      <c r="D21" s="1289">
        <v>67371</v>
      </c>
      <c r="E21" s="1289">
        <v>1551951</v>
      </c>
      <c r="F21" s="1321">
        <v>23036</v>
      </c>
    </row>
    <row r="22" spans="1:15" ht="20.100000000000001" customHeight="1">
      <c r="A22" s="1307" t="s">
        <v>694</v>
      </c>
      <c r="B22" s="1315">
        <v>3</v>
      </c>
      <c r="C22" s="1289">
        <v>44</v>
      </c>
      <c r="D22" s="1289">
        <v>7906</v>
      </c>
      <c r="E22" s="1289">
        <v>222112</v>
      </c>
      <c r="F22" s="1321">
        <v>28094</v>
      </c>
    </row>
    <row r="23" spans="1:15" ht="20.100000000000001" customHeight="1">
      <c r="A23" s="1308"/>
      <c r="B23" s="1315">
        <v>4</v>
      </c>
      <c r="C23" s="1289">
        <v>45</v>
      </c>
      <c r="D23" s="1289">
        <v>8205</v>
      </c>
      <c r="E23" s="1289">
        <v>239655</v>
      </c>
      <c r="F23" s="1321">
        <v>29208</v>
      </c>
    </row>
    <row r="24" spans="1:15" ht="20.100000000000001" customHeight="1">
      <c r="A24" s="1309"/>
      <c r="B24" s="1315">
        <v>5</v>
      </c>
      <c r="C24" s="1289">
        <v>47</v>
      </c>
      <c r="D24" s="1289">
        <v>9017</v>
      </c>
      <c r="E24" s="1289">
        <v>280866</v>
      </c>
      <c r="F24" s="1321">
        <v>31148</v>
      </c>
    </row>
    <row r="25" spans="1:15" ht="20.100000000000001" customHeight="1">
      <c r="A25" s="1307" t="s">
        <v>695</v>
      </c>
      <c r="B25" s="1315">
        <v>3</v>
      </c>
      <c r="C25" s="1289">
        <v>548</v>
      </c>
      <c r="D25" s="1289">
        <v>87470</v>
      </c>
      <c r="E25" s="1289">
        <v>479832</v>
      </c>
      <c r="F25" s="1321">
        <v>5486</v>
      </c>
    </row>
    <row r="26" spans="1:15" ht="20.100000000000001" customHeight="1">
      <c r="A26" s="1308"/>
      <c r="B26" s="1315">
        <v>4</v>
      </c>
      <c r="C26" s="1289">
        <v>549</v>
      </c>
      <c r="D26" s="1289">
        <v>88819</v>
      </c>
      <c r="E26" s="1289">
        <v>566840</v>
      </c>
      <c r="F26" s="1321">
        <v>6382</v>
      </c>
    </row>
    <row r="27" spans="1:15" ht="20.100000000000001" customHeight="1">
      <c r="A27" s="1309"/>
      <c r="B27" s="1315">
        <v>5</v>
      </c>
      <c r="C27" s="1289">
        <v>546</v>
      </c>
      <c r="D27" s="1289">
        <v>88920</v>
      </c>
      <c r="E27" s="1289">
        <v>580932</v>
      </c>
      <c r="F27" s="1321">
        <v>6533</v>
      </c>
    </row>
    <row r="28" spans="1:15" ht="20.100000000000001" customHeight="1">
      <c r="A28" s="1304" t="s">
        <v>696</v>
      </c>
      <c r="B28" s="1315">
        <v>3</v>
      </c>
      <c r="C28" s="1289">
        <v>1441</v>
      </c>
      <c r="D28" s="1289">
        <v>54694</v>
      </c>
      <c r="E28" s="1289">
        <v>108099</v>
      </c>
      <c r="F28" s="1321">
        <v>1976</v>
      </c>
    </row>
    <row r="29" spans="1:15" ht="20.100000000000001" customHeight="1">
      <c r="A29" s="1305"/>
      <c r="B29" s="1315">
        <v>4</v>
      </c>
      <c r="C29" s="1289">
        <v>1427</v>
      </c>
      <c r="D29" s="1289">
        <v>54229</v>
      </c>
      <c r="E29" s="1289">
        <v>107555</v>
      </c>
      <c r="F29" s="1321">
        <v>1983</v>
      </c>
      <c r="O29" s="170"/>
    </row>
    <row r="30" spans="1:15" ht="20.100000000000001" customHeight="1">
      <c r="A30" s="1306"/>
      <c r="B30" s="1315">
        <v>5</v>
      </c>
      <c r="C30" s="1289">
        <v>1412</v>
      </c>
      <c r="D30" s="1289">
        <v>53710</v>
      </c>
      <c r="E30" s="1289">
        <v>106916</v>
      </c>
      <c r="F30" s="1321">
        <v>1991</v>
      </c>
    </row>
    <row r="31" spans="1:15" ht="20.100000000000001" customHeight="1">
      <c r="A31" s="1304" t="s">
        <v>697</v>
      </c>
      <c r="B31" s="1315">
        <v>3</v>
      </c>
      <c r="C31" s="1289">
        <v>11157</v>
      </c>
      <c r="D31" s="1289">
        <v>522512</v>
      </c>
      <c r="E31" s="1289">
        <v>2418833</v>
      </c>
      <c r="F31" s="1152">
        <v>4629</v>
      </c>
    </row>
    <row r="32" spans="1:15" ht="20.100000000000001" customHeight="1">
      <c r="A32" s="1305"/>
      <c r="B32" s="1315">
        <v>4</v>
      </c>
      <c r="C32" s="1289">
        <v>11086</v>
      </c>
      <c r="D32" s="1289">
        <v>519436</v>
      </c>
      <c r="E32" s="1289">
        <v>2424623</v>
      </c>
      <c r="F32" s="1152">
        <v>4668</v>
      </c>
    </row>
    <row r="33" spans="1:6" ht="20.100000000000001" customHeight="1">
      <c r="A33" s="1310"/>
      <c r="B33" s="1316">
        <v>5</v>
      </c>
      <c r="C33" s="1290">
        <v>11003</v>
      </c>
      <c r="D33" s="1290">
        <v>515866</v>
      </c>
      <c r="E33" s="1290">
        <v>2421280</v>
      </c>
      <c r="F33" s="1322">
        <v>4694</v>
      </c>
    </row>
    <row r="34" spans="1:6" ht="20.100000000000001" customHeight="1">
      <c r="A34" s="1311" t="s">
        <v>566</v>
      </c>
      <c r="B34" s="1179">
        <v>3</v>
      </c>
      <c r="C34" s="1289">
        <f t="shared" ref="C34:E36" si="0">+C7+C10+C13+C16+C19+C22+C25+C28+C31</f>
        <v>56239</v>
      </c>
      <c r="D34" s="1289">
        <f t="shared" si="0"/>
        <v>5596575</v>
      </c>
      <c r="E34" s="1289">
        <f t="shared" si="0"/>
        <v>95488230</v>
      </c>
      <c r="F34" s="1321">
        <f>ROUND(E34*1000/D34,0)</f>
        <v>17062</v>
      </c>
    </row>
    <row r="35" spans="1:6" ht="20.100000000000001" customHeight="1">
      <c r="A35" s="1312"/>
      <c r="B35" s="1315">
        <v>4</v>
      </c>
      <c r="C35" s="1291">
        <f t="shared" si="0"/>
        <v>56252</v>
      </c>
      <c r="D35" s="1291">
        <f t="shared" si="0"/>
        <v>5616257</v>
      </c>
      <c r="E35" s="1291">
        <f t="shared" si="0"/>
        <v>98900412</v>
      </c>
      <c r="F35" s="1323">
        <f>ROUND(E35*1000/D35,0)</f>
        <v>17610</v>
      </c>
    </row>
    <row r="36" spans="1:6" ht="20.100000000000001" customHeight="1">
      <c r="A36" s="1313"/>
      <c r="B36" s="1317">
        <v>5</v>
      </c>
      <c r="C36" s="1292">
        <f t="shared" si="0"/>
        <v>56297</v>
      </c>
      <c r="D36" s="1292">
        <f t="shared" si="0"/>
        <v>5640288</v>
      </c>
      <c r="E36" s="1292">
        <f t="shared" si="0"/>
        <v>102253220</v>
      </c>
      <c r="F36" s="1324">
        <f>ROUND(E36*1000/D36,0)</f>
        <v>18129</v>
      </c>
    </row>
    <row r="37" spans="1:6" ht="21" customHeight="1">
      <c r="A37" s="1082" t="s">
        <v>650</v>
      </c>
      <c r="B37" s="1083"/>
      <c r="C37" s="1083"/>
    </row>
    <row r="38" spans="1:6" ht="24" customHeight="1"/>
    <row r="40" spans="1:6">
      <c r="A40" s="1271"/>
    </row>
  </sheetData>
  <mergeCells count="13">
    <mergeCell ref="A2:F2"/>
    <mergeCell ref="A3:A5"/>
    <mergeCell ref="B3:B5"/>
    <mergeCell ref="A6:A9"/>
    <mergeCell ref="A10:A12"/>
    <mergeCell ref="A13:A15"/>
    <mergeCell ref="A16:A18"/>
    <mergeCell ref="A19:A21"/>
    <mergeCell ref="A22:A24"/>
    <mergeCell ref="A25:A27"/>
    <mergeCell ref="A28:A30"/>
    <mergeCell ref="A31:A33"/>
    <mergeCell ref="A34:A3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２８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dimension ref="A2:O50"/>
  <sheetViews>
    <sheetView showGridLines="0" view="pageBreakPreview" zoomScaleSheetLayoutView="100" workbookViewId="0">
      <selection activeCell="Q3" sqref="Q3"/>
    </sheetView>
  </sheetViews>
  <sheetFormatPr defaultRowHeight="13.5"/>
  <cols>
    <col min="1" max="1" width="17.125" customWidth="1"/>
    <col min="2" max="2" width="5.875" customWidth="1"/>
    <col min="3" max="6" width="13.625" customWidth="1"/>
    <col min="7" max="7" width="5.375" customWidth="1"/>
  </cols>
  <sheetData>
    <row r="1" spans="1:6" ht="24" customHeight="1"/>
    <row r="2" spans="1:6" ht="30" customHeight="1">
      <c r="A2" s="672" t="s">
        <v>698</v>
      </c>
      <c r="B2" s="672"/>
      <c r="C2" s="672"/>
      <c r="D2" s="672"/>
      <c r="E2" s="672"/>
      <c r="F2" s="672"/>
    </row>
    <row r="3" spans="1:6" s="170" customFormat="1" ht="15" customHeight="1">
      <c r="A3" s="1162" t="s">
        <v>699</v>
      </c>
      <c r="B3" s="1184" t="s">
        <v>83</v>
      </c>
      <c r="C3" s="1337" t="s">
        <v>685</v>
      </c>
      <c r="D3" s="1352" t="s">
        <v>687</v>
      </c>
      <c r="E3" s="1352" t="s">
        <v>688</v>
      </c>
      <c r="F3" s="1354" t="s">
        <v>689</v>
      </c>
    </row>
    <row r="4" spans="1:6" s="170" customFormat="1" ht="15" customHeight="1">
      <c r="A4" s="1164"/>
      <c r="B4" s="1179"/>
      <c r="C4" s="1338"/>
      <c r="D4" s="1179" t="s">
        <v>667</v>
      </c>
      <c r="E4" s="1179" t="s">
        <v>459</v>
      </c>
      <c r="F4" s="1355" t="s">
        <v>588</v>
      </c>
    </row>
    <row r="5" spans="1:6" ht="12" customHeight="1">
      <c r="A5" s="1307" t="s">
        <v>383</v>
      </c>
      <c r="B5" s="1314"/>
      <c r="C5" s="1008" t="s">
        <v>624</v>
      </c>
      <c r="D5" s="1008" t="s">
        <v>668</v>
      </c>
      <c r="E5" s="1008" t="s">
        <v>366</v>
      </c>
      <c r="F5" s="1320" t="s">
        <v>196</v>
      </c>
    </row>
    <row r="6" spans="1:6" ht="15" customHeight="1">
      <c r="A6" s="1308"/>
      <c r="B6" s="1332">
        <v>3</v>
      </c>
      <c r="C6" s="1339">
        <v>1465</v>
      </c>
      <c r="D6" s="1339">
        <v>592030</v>
      </c>
      <c r="E6" s="1339">
        <v>27937078</v>
      </c>
      <c r="F6" s="1356">
        <v>47189</v>
      </c>
    </row>
    <row r="7" spans="1:6" ht="15" customHeight="1">
      <c r="A7" s="1308"/>
      <c r="B7" s="1280">
        <v>4</v>
      </c>
      <c r="C7" s="1339">
        <v>1451</v>
      </c>
      <c r="D7" s="1339">
        <v>591302</v>
      </c>
      <c r="E7" s="1339">
        <v>28097187</v>
      </c>
      <c r="F7" s="1356">
        <v>47517</v>
      </c>
    </row>
    <row r="8" spans="1:6" ht="15" customHeight="1">
      <c r="A8" s="1309"/>
      <c r="B8" s="1280">
        <v>5</v>
      </c>
      <c r="C8" s="1339">
        <v>1448</v>
      </c>
      <c r="D8" s="1339">
        <v>589872</v>
      </c>
      <c r="E8" s="1339">
        <v>28085034</v>
      </c>
      <c r="F8" s="1356">
        <v>47612</v>
      </c>
    </row>
    <row r="9" spans="1:6" ht="15" customHeight="1">
      <c r="A9" s="1307" t="s">
        <v>474</v>
      </c>
      <c r="B9" s="1332">
        <v>3</v>
      </c>
      <c r="C9" s="1340">
        <v>2637</v>
      </c>
      <c r="D9" s="1340">
        <v>515977</v>
      </c>
      <c r="E9" s="1340">
        <v>17964147</v>
      </c>
      <c r="F9" s="1357">
        <v>34816</v>
      </c>
    </row>
    <row r="10" spans="1:6" ht="15" customHeight="1">
      <c r="A10" s="1308"/>
      <c r="B10" s="1280">
        <v>4</v>
      </c>
      <c r="C10" s="1340">
        <v>2734</v>
      </c>
      <c r="D10" s="1340">
        <v>515944</v>
      </c>
      <c r="E10" s="1340">
        <v>18096827</v>
      </c>
      <c r="F10" s="1357">
        <v>35075</v>
      </c>
    </row>
    <row r="11" spans="1:6" ht="15" customHeight="1">
      <c r="A11" s="1309"/>
      <c r="B11" s="1280">
        <v>5</v>
      </c>
      <c r="C11" s="1340">
        <v>2688</v>
      </c>
      <c r="D11" s="1340">
        <v>514721</v>
      </c>
      <c r="E11" s="1340">
        <v>18175083</v>
      </c>
      <c r="F11" s="1357">
        <v>35311</v>
      </c>
    </row>
    <row r="12" spans="1:6" ht="15" customHeight="1">
      <c r="A12" s="1307" t="s">
        <v>700</v>
      </c>
      <c r="B12" s="1332">
        <v>3</v>
      </c>
      <c r="C12" s="1340">
        <v>81</v>
      </c>
      <c r="D12" s="1340">
        <v>76413</v>
      </c>
      <c r="E12" s="1340">
        <v>5835411</v>
      </c>
      <c r="F12" s="1357">
        <v>76367</v>
      </c>
    </row>
    <row r="13" spans="1:6" ht="15" customHeight="1">
      <c r="A13" s="1308"/>
      <c r="B13" s="1280">
        <v>4</v>
      </c>
      <c r="C13" s="1340">
        <v>79</v>
      </c>
      <c r="D13" s="1340">
        <v>74942</v>
      </c>
      <c r="E13" s="1340">
        <v>5694179</v>
      </c>
      <c r="F13" s="1357">
        <v>75981</v>
      </c>
    </row>
    <row r="14" spans="1:6" ht="15" customHeight="1">
      <c r="A14" s="1309"/>
      <c r="B14" s="1280">
        <v>5</v>
      </c>
      <c r="C14" s="1340">
        <v>80</v>
      </c>
      <c r="D14" s="1340">
        <v>77772</v>
      </c>
      <c r="E14" s="1340">
        <v>6079863</v>
      </c>
      <c r="F14" s="1357">
        <v>78175</v>
      </c>
    </row>
    <row r="15" spans="1:6" ht="15" customHeight="1">
      <c r="A15" s="1307" t="s">
        <v>104</v>
      </c>
      <c r="B15" s="1332">
        <v>3</v>
      </c>
      <c r="C15" s="1340">
        <v>3490</v>
      </c>
      <c r="D15" s="1340">
        <v>2528718</v>
      </c>
      <c r="E15" s="1340">
        <v>55852598</v>
      </c>
      <c r="F15" s="1357">
        <v>22087</v>
      </c>
    </row>
    <row r="16" spans="1:6" ht="15" customHeight="1">
      <c r="A16" s="1308"/>
      <c r="B16" s="1280">
        <v>4</v>
      </c>
      <c r="C16" s="1340">
        <v>3504</v>
      </c>
      <c r="D16" s="1340">
        <v>2559505</v>
      </c>
      <c r="E16" s="1340">
        <v>58270202</v>
      </c>
      <c r="F16" s="1357">
        <v>22766</v>
      </c>
    </row>
    <row r="17" spans="1:15" ht="15" customHeight="1">
      <c r="A17" s="1309"/>
      <c r="B17" s="1280">
        <v>5</v>
      </c>
      <c r="C17" s="1340">
        <v>3529</v>
      </c>
      <c r="D17" s="1340">
        <v>2572614</v>
      </c>
      <c r="E17" s="1340">
        <v>59155829</v>
      </c>
      <c r="F17" s="1357">
        <v>22994</v>
      </c>
    </row>
    <row r="18" spans="1:15" ht="15" customHeight="1">
      <c r="A18" s="1304" t="s">
        <v>611</v>
      </c>
      <c r="B18" s="1332">
        <v>3</v>
      </c>
      <c r="C18" s="1340">
        <v>3657</v>
      </c>
      <c r="D18" s="1340">
        <v>202242</v>
      </c>
      <c r="E18" s="1340">
        <v>3043881</v>
      </c>
      <c r="F18" s="1357">
        <v>15051</v>
      </c>
    </row>
    <row r="19" spans="1:15" ht="15" customHeight="1">
      <c r="A19" s="1305"/>
      <c r="B19" s="1280">
        <v>4</v>
      </c>
      <c r="C19" s="1340">
        <v>3488</v>
      </c>
      <c r="D19" s="1340">
        <v>201183</v>
      </c>
      <c r="E19" s="1340">
        <v>3037244</v>
      </c>
      <c r="F19" s="1357">
        <v>15097</v>
      </c>
    </row>
    <row r="20" spans="1:15" ht="15" customHeight="1">
      <c r="A20" s="1310"/>
      <c r="B20" s="1280">
        <v>5</v>
      </c>
      <c r="C20" s="1341">
        <v>3532</v>
      </c>
      <c r="D20" s="1341">
        <v>200661</v>
      </c>
      <c r="E20" s="1341">
        <v>3040783</v>
      </c>
      <c r="F20" s="1358">
        <v>15154</v>
      </c>
    </row>
    <row r="21" spans="1:15" ht="18" customHeight="1">
      <c r="A21" s="1311" t="s">
        <v>566</v>
      </c>
      <c r="B21" s="1333">
        <v>3</v>
      </c>
      <c r="C21" s="1340">
        <f t="shared" ref="C21:E23" si="0">+C6+C9+C12+C15+C18</f>
        <v>11330</v>
      </c>
      <c r="D21" s="1340">
        <f t="shared" si="0"/>
        <v>3915380</v>
      </c>
      <c r="E21" s="1340">
        <f t="shared" si="0"/>
        <v>110633115</v>
      </c>
      <c r="F21" s="1357">
        <f>ROUND(E21*1000/D21,0)</f>
        <v>28256</v>
      </c>
    </row>
    <row r="22" spans="1:15" ht="18" customHeight="1">
      <c r="A22" s="1312"/>
      <c r="B22" s="1280">
        <v>4</v>
      </c>
      <c r="C22" s="1342">
        <f t="shared" si="0"/>
        <v>11256</v>
      </c>
      <c r="D22" s="1342">
        <f t="shared" si="0"/>
        <v>3942876</v>
      </c>
      <c r="E22" s="1342">
        <f t="shared" si="0"/>
        <v>113195639</v>
      </c>
      <c r="F22" s="1359">
        <f>ROUND(E22*1000/D22,0)</f>
        <v>28709</v>
      </c>
    </row>
    <row r="23" spans="1:15" ht="18" customHeight="1">
      <c r="A23" s="1313"/>
      <c r="B23" s="1282">
        <v>5</v>
      </c>
      <c r="C23" s="1343">
        <f t="shared" si="0"/>
        <v>11277</v>
      </c>
      <c r="D23" s="1343">
        <f t="shared" si="0"/>
        <v>3955640</v>
      </c>
      <c r="E23" s="1343">
        <f t="shared" si="0"/>
        <v>114536592</v>
      </c>
      <c r="F23" s="1360">
        <f>ROUND(E23*1000/D23,0)</f>
        <v>28955</v>
      </c>
    </row>
    <row r="24" spans="1:15" ht="18" customHeight="1">
      <c r="A24" s="1325"/>
      <c r="B24" s="1334"/>
      <c r="C24" s="1344"/>
      <c r="D24" s="1344"/>
      <c r="E24" s="1344"/>
      <c r="F24" s="1361"/>
    </row>
    <row r="25" spans="1:15" ht="30" customHeight="1">
      <c r="A25" s="672" t="s">
        <v>568</v>
      </c>
      <c r="B25" s="672"/>
      <c r="C25" s="672"/>
      <c r="D25" s="672"/>
      <c r="E25" s="672"/>
      <c r="F25" s="672"/>
    </row>
    <row r="26" spans="1:15" s="170" customFormat="1" ht="15" customHeight="1">
      <c r="A26" s="1326" t="s">
        <v>699</v>
      </c>
      <c r="B26" s="1184" t="s">
        <v>83</v>
      </c>
      <c r="C26" s="1337" t="s">
        <v>685</v>
      </c>
      <c r="D26" s="1352" t="s">
        <v>687</v>
      </c>
      <c r="E26" s="1352" t="s">
        <v>688</v>
      </c>
      <c r="F26" s="1354" t="s">
        <v>689</v>
      </c>
    </row>
    <row r="27" spans="1:15" s="170" customFormat="1" ht="15" customHeight="1">
      <c r="A27" s="1088"/>
      <c r="B27" s="1179"/>
      <c r="C27" s="1338"/>
      <c r="D27" s="1179" t="s">
        <v>667</v>
      </c>
      <c r="E27" s="1179" t="s">
        <v>459</v>
      </c>
      <c r="F27" s="1355" t="s">
        <v>588</v>
      </c>
    </row>
    <row r="28" spans="1:15" ht="12" customHeight="1">
      <c r="A28" s="1308" t="s">
        <v>563</v>
      </c>
      <c r="B28" s="1335"/>
      <c r="C28" s="1345" t="s">
        <v>624</v>
      </c>
      <c r="D28" s="1008" t="s">
        <v>668</v>
      </c>
      <c r="E28" s="1008" t="s">
        <v>366</v>
      </c>
      <c r="F28" s="1320" t="s">
        <v>196</v>
      </c>
    </row>
    <row r="29" spans="1:15" ht="15" customHeight="1">
      <c r="A29" s="1308"/>
      <c r="B29" s="1102">
        <v>3</v>
      </c>
      <c r="C29" s="1346">
        <v>42</v>
      </c>
      <c r="D29" s="1346">
        <v>53946</v>
      </c>
      <c r="E29" s="1346">
        <v>3171928</v>
      </c>
      <c r="F29" s="1362">
        <v>58798</v>
      </c>
      <c r="O29" s="170"/>
    </row>
    <row r="30" spans="1:15" ht="15" customHeight="1">
      <c r="A30" s="1308"/>
      <c r="B30" s="1315">
        <v>4</v>
      </c>
      <c r="C30" s="1346">
        <v>42</v>
      </c>
      <c r="D30" s="1347">
        <v>53946</v>
      </c>
      <c r="E30" s="1347">
        <v>3171928</v>
      </c>
      <c r="F30" s="1363">
        <v>58798</v>
      </c>
    </row>
    <row r="31" spans="1:15" ht="15" customHeight="1">
      <c r="A31" s="1309"/>
      <c r="B31" s="1315">
        <v>5</v>
      </c>
      <c r="C31" s="1346">
        <v>42</v>
      </c>
      <c r="D31" s="1347">
        <v>53946</v>
      </c>
      <c r="E31" s="1347">
        <v>3171928</v>
      </c>
      <c r="F31" s="1363">
        <v>58798</v>
      </c>
    </row>
    <row r="32" spans="1:15" ht="15" customHeight="1">
      <c r="A32" s="1307" t="s">
        <v>101</v>
      </c>
      <c r="B32" s="1315">
        <v>3</v>
      </c>
      <c r="C32" s="1347">
        <v>944</v>
      </c>
      <c r="D32" s="1347">
        <v>387676</v>
      </c>
      <c r="E32" s="1347">
        <v>18299054</v>
      </c>
      <c r="F32" s="1363">
        <v>47202</v>
      </c>
    </row>
    <row r="33" spans="1:6" ht="15" customHeight="1">
      <c r="A33" s="1308"/>
      <c r="B33" s="1315">
        <v>4</v>
      </c>
      <c r="C33" s="1347">
        <v>885</v>
      </c>
      <c r="D33" s="1347">
        <v>384197</v>
      </c>
      <c r="E33" s="1347">
        <v>18093339</v>
      </c>
      <c r="F33" s="1363">
        <v>47094</v>
      </c>
    </row>
    <row r="34" spans="1:6" ht="15" customHeight="1">
      <c r="A34" s="1309"/>
      <c r="B34" s="1315">
        <v>5</v>
      </c>
      <c r="C34" s="1347">
        <v>883</v>
      </c>
      <c r="D34" s="1347">
        <v>381130</v>
      </c>
      <c r="E34" s="1347">
        <v>17980444</v>
      </c>
      <c r="F34" s="1363">
        <v>47177</v>
      </c>
    </row>
    <row r="35" spans="1:6" ht="15" customHeight="1">
      <c r="A35" s="1307" t="s">
        <v>543</v>
      </c>
      <c r="B35" s="1315">
        <v>3</v>
      </c>
      <c r="C35" s="1347">
        <v>6232</v>
      </c>
      <c r="D35" s="1347">
        <v>3114828</v>
      </c>
      <c r="E35" s="1347">
        <v>82302712</v>
      </c>
      <c r="F35" s="1363">
        <v>26423</v>
      </c>
    </row>
    <row r="36" spans="1:6" ht="15" customHeight="1">
      <c r="A36" s="1308"/>
      <c r="B36" s="1315">
        <v>4</v>
      </c>
      <c r="C36" s="1347">
        <v>6226</v>
      </c>
      <c r="D36" s="1347">
        <v>3144838</v>
      </c>
      <c r="E36" s="1347">
        <v>84897191</v>
      </c>
      <c r="F36" s="1363">
        <v>26996</v>
      </c>
    </row>
    <row r="37" spans="1:6" ht="15" customHeight="1">
      <c r="A37" s="1309"/>
      <c r="B37" s="1315">
        <v>5</v>
      </c>
      <c r="C37" s="1347">
        <v>6246</v>
      </c>
      <c r="D37" s="1347">
        <v>3160923</v>
      </c>
      <c r="E37" s="1347">
        <v>86216548</v>
      </c>
      <c r="F37" s="1363">
        <v>27276</v>
      </c>
    </row>
    <row r="38" spans="1:6" ht="15" customHeight="1">
      <c r="A38" s="1307" t="s">
        <v>701</v>
      </c>
      <c r="B38" s="1315">
        <v>3</v>
      </c>
      <c r="C38" s="1347">
        <v>3314</v>
      </c>
      <c r="D38" s="1347">
        <v>336306</v>
      </c>
      <c r="E38" s="1347">
        <v>6598712</v>
      </c>
      <c r="F38" s="1363">
        <v>19621</v>
      </c>
    </row>
    <row r="39" spans="1:6" ht="15" customHeight="1">
      <c r="A39" s="1308"/>
      <c r="B39" s="1315">
        <v>4</v>
      </c>
      <c r="C39" s="1347">
        <v>3308</v>
      </c>
      <c r="D39" s="1347">
        <v>337512</v>
      </c>
      <c r="E39" s="1347">
        <v>6769710</v>
      </c>
      <c r="F39" s="1363">
        <v>20058</v>
      </c>
    </row>
    <row r="40" spans="1:6" ht="15" customHeight="1">
      <c r="A40" s="1309"/>
      <c r="B40" s="1315">
        <v>5</v>
      </c>
      <c r="C40" s="1347">
        <v>3300</v>
      </c>
      <c r="D40" s="1347">
        <v>336939</v>
      </c>
      <c r="E40" s="1347">
        <v>6890614</v>
      </c>
      <c r="F40" s="1363">
        <v>20451</v>
      </c>
    </row>
    <row r="41" spans="1:6" ht="15" customHeight="1">
      <c r="A41" s="1307" t="s">
        <v>683</v>
      </c>
      <c r="B41" s="1315">
        <v>3</v>
      </c>
      <c r="C41" s="1347">
        <v>756</v>
      </c>
      <c r="D41" s="1347">
        <v>21302</v>
      </c>
      <c r="E41" s="1347">
        <v>219345</v>
      </c>
      <c r="F41" s="1363">
        <v>10297</v>
      </c>
    </row>
    <row r="42" spans="1:6" ht="15" customHeight="1">
      <c r="A42" s="1308"/>
      <c r="B42" s="1315">
        <v>4</v>
      </c>
      <c r="C42" s="1347">
        <v>747</v>
      </c>
      <c r="D42" s="1347">
        <v>20885</v>
      </c>
      <c r="E42" s="1347">
        <v>216602</v>
      </c>
      <c r="F42" s="1363">
        <v>10371</v>
      </c>
    </row>
    <row r="43" spans="1:6" ht="15" customHeight="1">
      <c r="A43" s="1309"/>
      <c r="B43" s="1315">
        <v>5</v>
      </c>
      <c r="C43" s="1347">
        <v>744</v>
      </c>
      <c r="D43" s="1347">
        <v>20710</v>
      </c>
      <c r="E43" s="1347">
        <v>215560</v>
      </c>
      <c r="F43" s="1363">
        <v>10408</v>
      </c>
    </row>
    <row r="44" spans="1:6" ht="15" customHeight="1">
      <c r="A44" s="1327" t="s">
        <v>186</v>
      </c>
      <c r="B44" s="1315">
        <v>3</v>
      </c>
      <c r="C44" s="1347">
        <v>42</v>
      </c>
      <c r="D44" s="1347">
        <v>1322</v>
      </c>
      <c r="E44" s="1347">
        <v>41364</v>
      </c>
      <c r="F44" s="1363">
        <v>31289</v>
      </c>
    </row>
    <row r="45" spans="1:6" ht="15" customHeight="1">
      <c r="A45" s="1328"/>
      <c r="B45" s="1315">
        <v>4</v>
      </c>
      <c r="C45" s="1347">
        <v>48</v>
      </c>
      <c r="D45" s="1347">
        <v>1498</v>
      </c>
      <c r="E45" s="1347">
        <v>46869</v>
      </c>
      <c r="F45" s="1363">
        <v>31288</v>
      </c>
    </row>
    <row r="46" spans="1:6" ht="15" customHeight="1">
      <c r="A46" s="1329"/>
      <c r="B46" s="1178">
        <v>5</v>
      </c>
      <c r="C46" s="1348">
        <v>62</v>
      </c>
      <c r="D46" s="1348">
        <v>1992</v>
      </c>
      <c r="E46" s="1348">
        <v>61498</v>
      </c>
      <c r="F46" s="1364">
        <v>30872</v>
      </c>
    </row>
    <row r="47" spans="1:6" ht="18" customHeight="1">
      <c r="A47" s="1330" t="s">
        <v>249</v>
      </c>
      <c r="B47" s="1336">
        <v>3</v>
      </c>
      <c r="C47" s="1347">
        <f t="shared" ref="C47:E49" si="1">+C29+C32+C35+C38+C41+C44</f>
        <v>11330</v>
      </c>
      <c r="D47" s="1347">
        <f t="shared" si="1"/>
        <v>3915380</v>
      </c>
      <c r="E47" s="1347">
        <f t="shared" si="1"/>
        <v>110633115</v>
      </c>
      <c r="F47" s="1363">
        <f>ROUND(E47*1000/D47,0)</f>
        <v>28256</v>
      </c>
    </row>
    <row r="48" spans="1:6" ht="18" customHeight="1">
      <c r="A48" s="1328"/>
      <c r="B48" s="1315">
        <v>4</v>
      </c>
      <c r="C48" s="1349">
        <f t="shared" si="1"/>
        <v>11256</v>
      </c>
      <c r="D48" s="1349">
        <f t="shared" si="1"/>
        <v>3942876</v>
      </c>
      <c r="E48" s="1349">
        <f t="shared" si="1"/>
        <v>113195639</v>
      </c>
      <c r="F48" s="1365">
        <f>ROUND(E48*1000/D48,0)</f>
        <v>28709</v>
      </c>
    </row>
    <row r="49" spans="1:6" ht="18" customHeight="1">
      <c r="A49" s="1331"/>
      <c r="B49" s="1317">
        <v>5</v>
      </c>
      <c r="C49" s="1350">
        <f t="shared" si="1"/>
        <v>11277</v>
      </c>
      <c r="D49" s="1350">
        <f t="shared" si="1"/>
        <v>3955640</v>
      </c>
      <c r="E49" s="1350">
        <f t="shared" si="1"/>
        <v>114536592</v>
      </c>
      <c r="F49" s="1366">
        <f>ROUND(E49*1000/D49,0)</f>
        <v>28955</v>
      </c>
    </row>
    <row r="50" spans="1:6" ht="18" customHeight="1">
      <c r="A50" s="1082" t="s">
        <v>650</v>
      </c>
      <c r="B50" s="1083"/>
      <c r="C50" s="1351"/>
      <c r="D50" s="1353"/>
      <c r="E50" s="1353"/>
      <c r="F50" s="1353"/>
    </row>
  </sheetData>
  <mergeCells count="21">
    <mergeCell ref="A2:F2"/>
    <mergeCell ref="A25:F25"/>
    <mergeCell ref="A3:A4"/>
    <mergeCell ref="B3:B4"/>
    <mergeCell ref="C3:C4"/>
    <mergeCell ref="A5:A8"/>
    <mergeCell ref="A9:A11"/>
    <mergeCell ref="A12:A14"/>
    <mergeCell ref="A15:A17"/>
    <mergeCell ref="A18:A20"/>
    <mergeCell ref="A21:A23"/>
    <mergeCell ref="A26:A27"/>
    <mergeCell ref="B26:B27"/>
    <mergeCell ref="C26:C27"/>
    <mergeCell ref="A28:A31"/>
    <mergeCell ref="A32:A34"/>
    <mergeCell ref="A35:A37"/>
    <mergeCell ref="A38:A40"/>
    <mergeCell ref="A41:A43"/>
    <mergeCell ref="A44:A46"/>
    <mergeCell ref="A47:A49"/>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２９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dimension ref="A2:J54"/>
  <sheetViews>
    <sheetView showGridLines="0" view="pageBreakPreview" topLeftCell="A13" zoomScaleSheetLayoutView="100" workbookViewId="0">
      <selection activeCell="Q3" sqref="Q3"/>
    </sheetView>
  </sheetViews>
  <sheetFormatPr defaultRowHeight="13.5"/>
  <cols>
    <col min="1" max="1" width="13.625" customWidth="1"/>
    <col min="2" max="2" width="5.375" customWidth="1"/>
    <col min="3" max="4" width="12.625" customWidth="1"/>
    <col min="5" max="5" width="2.375" customWidth="1"/>
    <col min="6" max="6" width="13.625" customWidth="1"/>
    <col min="7" max="7" width="5.375" customWidth="1"/>
    <col min="8" max="9" width="12.625" customWidth="1"/>
    <col min="10" max="10" width="7.75" customWidth="1"/>
    <col min="11" max="11" width="14.5" bestFit="1" customWidth="1"/>
    <col min="12" max="12" width="4" bestFit="1" customWidth="1"/>
    <col min="13" max="13" width="15.5" bestFit="1" customWidth="1"/>
    <col min="14" max="14" width="13.25" bestFit="1" customWidth="1"/>
  </cols>
  <sheetData>
    <row r="1" spans="1:9" ht="24" customHeight="1"/>
    <row r="2" spans="1:9" ht="30" customHeight="1">
      <c r="A2" s="1367" t="s">
        <v>703</v>
      </c>
      <c r="B2" s="1367"/>
      <c r="C2" s="1367"/>
      <c r="D2" s="1367"/>
      <c r="E2" s="1367"/>
      <c r="F2" s="1367"/>
      <c r="G2" s="1367"/>
      <c r="H2" s="1367"/>
      <c r="I2" s="1367"/>
    </row>
    <row r="3" spans="1:9" ht="30" customHeight="1">
      <c r="A3" s="1326" t="s">
        <v>699</v>
      </c>
      <c r="B3" s="1184" t="s">
        <v>83</v>
      </c>
      <c r="C3" s="1372" t="s">
        <v>688</v>
      </c>
      <c r="D3" s="1203" t="s">
        <v>527</v>
      </c>
      <c r="E3" s="665"/>
      <c r="F3" s="1326" t="s">
        <v>699</v>
      </c>
      <c r="G3" s="1184" t="s">
        <v>83</v>
      </c>
      <c r="H3" s="1372" t="s">
        <v>688</v>
      </c>
      <c r="I3" s="1203" t="s">
        <v>527</v>
      </c>
    </row>
    <row r="4" spans="1:9" ht="12" customHeight="1">
      <c r="A4" s="1304" t="s">
        <v>647</v>
      </c>
      <c r="B4" s="1178">
        <v>3</v>
      </c>
      <c r="C4" s="1373" t="s">
        <v>366</v>
      </c>
      <c r="D4" s="1156" t="s">
        <v>366</v>
      </c>
      <c r="E4" s="1376"/>
      <c r="F4" s="1307" t="s">
        <v>166</v>
      </c>
      <c r="G4" s="1178">
        <v>3</v>
      </c>
      <c r="H4" s="1373" t="s">
        <v>366</v>
      </c>
      <c r="I4" s="1156" t="s">
        <v>366</v>
      </c>
    </row>
    <row r="5" spans="1:9" ht="21" customHeight="1">
      <c r="A5" s="1305"/>
      <c r="B5" s="1179"/>
      <c r="C5" s="1108">
        <v>15535881</v>
      </c>
      <c r="D5" s="1151">
        <v>15072228</v>
      </c>
      <c r="E5" s="1377"/>
      <c r="F5" s="1381"/>
      <c r="G5" s="1179"/>
      <c r="H5" s="1390">
        <v>11446801</v>
      </c>
      <c r="I5" s="1400">
        <v>11145801</v>
      </c>
    </row>
    <row r="6" spans="1:9" ht="33" customHeight="1">
      <c r="A6" s="1305"/>
      <c r="B6" s="1102">
        <v>4</v>
      </c>
      <c r="C6" s="1319">
        <v>16527859</v>
      </c>
      <c r="D6" s="1321">
        <v>16435415</v>
      </c>
      <c r="E6" s="1378"/>
      <c r="F6" s="1308"/>
      <c r="G6" s="1102">
        <v>4</v>
      </c>
      <c r="H6" s="1391">
        <v>12586496</v>
      </c>
      <c r="I6" s="1401">
        <v>12396644</v>
      </c>
    </row>
    <row r="7" spans="1:9" ht="33" customHeight="1">
      <c r="A7" s="1306"/>
      <c r="B7" s="1102">
        <v>5</v>
      </c>
      <c r="C7" s="1319">
        <v>16795277</v>
      </c>
      <c r="D7" s="1321">
        <v>16705483</v>
      </c>
      <c r="E7" s="1378"/>
      <c r="F7" s="1382"/>
      <c r="G7" s="1316">
        <v>5</v>
      </c>
      <c r="H7" s="1392">
        <v>12977722</v>
      </c>
      <c r="I7" s="1402">
        <v>12677792</v>
      </c>
    </row>
    <row r="8" spans="1:9" ht="33" customHeight="1">
      <c r="A8" s="1307" t="s">
        <v>323</v>
      </c>
      <c r="B8" s="1102">
        <v>3</v>
      </c>
      <c r="C8" s="1109">
        <v>71699201</v>
      </c>
      <c r="D8" s="1152">
        <v>66599544</v>
      </c>
      <c r="E8" s="1378"/>
      <c r="F8" s="1383" t="s">
        <v>504</v>
      </c>
      <c r="G8" s="1102">
        <v>3</v>
      </c>
      <c r="H8" s="1393">
        <v>99935489</v>
      </c>
      <c r="I8" s="1403">
        <v>93823609</v>
      </c>
    </row>
    <row r="9" spans="1:9" ht="33" customHeight="1">
      <c r="A9" s="1305"/>
      <c r="B9" s="1102">
        <v>4</v>
      </c>
      <c r="C9" s="1319">
        <v>70580075</v>
      </c>
      <c r="D9" s="1321">
        <v>67750660</v>
      </c>
      <c r="E9" s="1378"/>
      <c r="F9" s="1384"/>
      <c r="G9" s="1371">
        <v>4</v>
      </c>
      <c r="H9" s="1393">
        <v>100982949</v>
      </c>
      <c r="I9" s="1404">
        <v>97660278</v>
      </c>
    </row>
    <row r="10" spans="1:9" ht="33" customHeight="1">
      <c r="A10" s="1306"/>
      <c r="B10" s="1102">
        <v>5</v>
      </c>
      <c r="C10" s="1319">
        <v>68282173</v>
      </c>
      <c r="D10" s="1321">
        <v>66124761</v>
      </c>
      <c r="E10" s="1378"/>
      <c r="F10" s="1384"/>
      <c r="G10" s="1315">
        <v>5</v>
      </c>
      <c r="H10" s="1394">
        <v>99414513</v>
      </c>
      <c r="I10" s="1403">
        <v>96637438</v>
      </c>
    </row>
    <row r="11" spans="1:9" ht="33" customHeight="1">
      <c r="A11" s="1304" t="s">
        <v>704</v>
      </c>
      <c r="B11" s="1102">
        <v>3</v>
      </c>
      <c r="C11" s="1109">
        <v>544614</v>
      </c>
      <c r="D11" s="1152">
        <v>316398</v>
      </c>
      <c r="E11" s="1378"/>
      <c r="F11" s="1086" t="s">
        <v>652</v>
      </c>
      <c r="G11" s="1102">
        <v>3</v>
      </c>
      <c r="H11" s="1391">
        <v>136745876</v>
      </c>
      <c r="I11" s="1401">
        <v>120828995</v>
      </c>
    </row>
    <row r="12" spans="1:9" ht="33" customHeight="1">
      <c r="A12" s="1305"/>
      <c r="B12" s="1102">
        <v>4</v>
      </c>
      <c r="C12" s="1319">
        <v>592836</v>
      </c>
      <c r="D12" s="1321">
        <v>381876</v>
      </c>
      <c r="E12" s="1378"/>
      <c r="F12" s="1089"/>
      <c r="G12" s="1371">
        <v>4</v>
      </c>
      <c r="H12" s="1391">
        <v>124621270</v>
      </c>
      <c r="I12" s="1401">
        <v>109510096</v>
      </c>
    </row>
    <row r="13" spans="1:9" ht="33" customHeight="1">
      <c r="A13" s="1306"/>
      <c r="B13" s="1102">
        <v>5</v>
      </c>
      <c r="C13" s="1319">
        <v>598385</v>
      </c>
      <c r="D13" s="1321">
        <v>368446</v>
      </c>
      <c r="E13" s="1378"/>
      <c r="F13" s="1385"/>
      <c r="G13" s="1389">
        <v>5</v>
      </c>
      <c r="H13" s="1395">
        <v>116138423</v>
      </c>
      <c r="I13" s="1402">
        <v>101327222</v>
      </c>
    </row>
    <row r="14" spans="1:9" ht="33" customHeight="1">
      <c r="A14" s="1368" t="s">
        <v>705</v>
      </c>
      <c r="B14" s="1371">
        <v>3</v>
      </c>
      <c r="C14" s="1109">
        <v>708992</v>
      </c>
      <c r="D14" s="1152">
        <v>689638</v>
      </c>
      <c r="E14" s="1378"/>
      <c r="F14" s="1386" t="s">
        <v>566</v>
      </c>
      <c r="G14" s="1102">
        <v>3</v>
      </c>
      <c r="H14" s="1396">
        <v>236681365</v>
      </c>
      <c r="I14" s="1405">
        <v>214652604</v>
      </c>
    </row>
    <row r="15" spans="1:9" ht="33" customHeight="1">
      <c r="A15" s="1369"/>
      <c r="B15" s="1371">
        <v>4</v>
      </c>
      <c r="C15" s="1109">
        <v>695683</v>
      </c>
      <c r="D15" s="1152">
        <v>695683</v>
      </c>
      <c r="E15" s="1378"/>
      <c r="F15" s="1386"/>
      <c r="G15" s="1371">
        <v>4</v>
      </c>
      <c r="H15" s="1397">
        <v>225604219</v>
      </c>
      <c r="I15" s="1406">
        <v>207170374</v>
      </c>
    </row>
    <row r="16" spans="1:9" ht="33" customHeight="1">
      <c r="A16" s="1370"/>
      <c r="B16" s="1104">
        <v>5</v>
      </c>
      <c r="C16" s="1110">
        <v>760956</v>
      </c>
      <c r="D16" s="1153">
        <v>760956</v>
      </c>
      <c r="E16" s="1378"/>
      <c r="F16" s="1387"/>
      <c r="G16" s="1104">
        <v>5</v>
      </c>
      <c r="H16" s="1398">
        <v>215552936</v>
      </c>
      <c r="I16" s="1407">
        <v>197964660</v>
      </c>
    </row>
    <row r="17" spans="1:10" s="78" customFormat="1" ht="21" customHeight="1">
      <c r="A17" s="684" t="s">
        <v>648</v>
      </c>
      <c r="B17" s="1235"/>
      <c r="C17" s="1374"/>
      <c r="D17" s="1374"/>
      <c r="E17" s="1379"/>
      <c r="F17" s="1388"/>
      <c r="G17" s="1235"/>
      <c r="H17" s="1399"/>
      <c r="I17" s="1399"/>
    </row>
    <row r="18" spans="1:10" ht="6" customHeight="1">
      <c r="E18" s="1378"/>
      <c r="F18" s="1378"/>
      <c r="G18" s="1378"/>
      <c r="H18" s="1378"/>
      <c r="I18" s="1378"/>
    </row>
    <row r="19" spans="1:10" ht="24" customHeight="1">
      <c r="E19" s="1378"/>
      <c r="F19" s="1378"/>
      <c r="G19" s="1378"/>
      <c r="H19" s="1378"/>
      <c r="I19" s="1378"/>
    </row>
    <row r="20" spans="1:10" ht="30" customHeight="1">
      <c r="E20" s="1378"/>
      <c r="F20" s="1378"/>
      <c r="G20" s="1378"/>
      <c r="H20" s="1378"/>
      <c r="I20" s="1378"/>
    </row>
    <row r="21" spans="1:10" ht="30" customHeight="1">
      <c r="E21" s="1380"/>
      <c r="F21" s="1378"/>
      <c r="G21" s="1378"/>
      <c r="H21" s="1378"/>
      <c r="I21" s="1378"/>
    </row>
    <row r="22" spans="1:10" ht="30" customHeight="1">
      <c r="E22" s="1380"/>
      <c r="F22" s="1378"/>
      <c r="G22" s="1378"/>
      <c r="H22" s="1378"/>
      <c r="I22" s="1378"/>
    </row>
    <row r="23" spans="1:10" ht="30" customHeight="1">
      <c r="E23" s="1380"/>
      <c r="F23" s="1378"/>
      <c r="G23" s="1378"/>
      <c r="H23" s="1378"/>
      <c r="I23" s="1378"/>
    </row>
    <row r="24" spans="1:10" s="78" customFormat="1" ht="30" customHeight="1">
      <c r="E24" s="1378"/>
      <c r="F24" s="1378"/>
      <c r="G24" s="1378"/>
      <c r="H24" s="1378"/>
      <c r="I24" s="1378"/>
      <c r="J24" s="170"/>
    </row>
    <row r="25" spans="1:10" ht="30" customHeight="1">
      <c r="E25" s="1378"/>
      <c r="F25" s="1378"/>
      <c r="G25" s="1378"/>
      <c r="H25" s="1378"/>
      <c r="I25" s="1378"/>
    </row>
    <row r="26" spans="1:10" ht="30" customHeight="1">
      <c r="E26" s="1378"/>
      <c r="F26" s="1378"/>
      <c r="G26" s="1378"/>
      <c r="H26" s="1378"/>
      <c r="I26" s="1378"/>
    </row>
    <row r="27" spans="1:10" ht="30" customHeight="1">
      <c r="E27" s="1378"/>
      <c r="F27" s="1380"/>
      <c r="G27" s="1380"/>
      <c r="H27" s="1380"/>
      <c r="I27" s="1380"/>
    </row>
    <row r="28" spans="1:10" ht="24" customHeight="1">
      <c r="A28" s="229" t="s">
        <v>388</v>
      </c>
      <c r="E28" s="1378"/>
      <c r="F28" s="1380"/>
      <c r="G28" s="1380"/>
      <c r="H28" s="1380"/>
      <c r="I28" s="1380"/>
    </row>
    <row r="29" spans="1:10" ht="30" customHeight="1">
      <c r="A29" s="665"/>
      <c r="B29" s="86"/>
      <c r="C29" s="1375"/>
      <c r="D29" s="1375"/>
      <c r="E29" s="1375"/>
      <c r="F29" s="1378"/>
      <c r="G29" s="1378"/>
      <c r="H29" s="1378"/>
      <c r="I29" s="1378"/>
    </row>
    <row r="30" spans="1:10" ht="30" customHeight="1">
      <c r="A30" s="665"/>
      <c r="B30" s="86"/>
      <c r="C30" s="1375"/>
      <c r="D30" s="1375"/>
      <c r="E30" s="1375"/>
      <c r="F30" s="1378"/>
      <c r="G30" s="1378"/>
      <c r="H30" s="1378"/>
      <c r="I30" s="1378"/>
    </row>
    <row r="31" spans="1:10" ht="30" customHeight="1">
      <c r="A31" s="120"/>
      <c r="B31" s="86"/>
      <c r="C31" s="1375"/>
      <c r="D31" s="1375"/>
      <c r="E31" s="1375"/>
      <c r="F31" s="1378"/>
      <c r="G31" s="1378"/>
      <c r="H31" s="1378"/>
      <c r="I31" s="1378"/>
    </row>
    <row r="32" spans="1:10" ht="30" customHeight="1">
      <c r="A32" s="665"/>
      <c r="B32" s="86"/>
      <c r="C32" s="1375"/>
      <c r="D32" s="1375"/>
      <c r="E32" s="1375"/>
      <c r="F32" s="1378"/>
      <c r="G32" s="1378"/>
      <c r="H32" s="1378"/>
      <c r="I32" s="1378"/>
    </row>
    <row r="33" spans="1:9" ht="30" customHeight="1">
      <c r="A33" s="665"/>
      <c r="B33" s="86"/>
      <c r="C33" s="1375"/>
      <c r="D33" s="1375"/>
      <c r="E33" s="1375"/>
      <c r="F33" s="1378"/>
      <c r="G33" s="1378"/>
      <c r="H33" s="1378"/>
      <c r="I33" s="1378"/>
    </row>
    <row r="34" spans="1:9" ht="30" customHeight="1">
      <c r="A34" s="120"/>
      <c r="B34" s="86"/>
      <c r="C34" s="1375"/>
      <c r="D34" s="1375"/>
      <c r="E34" s="1375"/>
      <c r="F34" s="1284"/>
      <c r="G34" s="1284"/>
      <c r="H34" s="1284"/>
      <c r="I34" s="1284"/>
    </row>
    <row r="35" spans="1:9" ht="30" customHeight="1">
      <c r="A35" s="665"/>
      <c r="B35" s="86"/>
      <c r="C35" s="1375"/>
      <c r="D35" s="1375"/>
      <c r="E35" s="1375"/>
      <c r="F35" s="1375"/>
      <c r="G35" s="1375"/>
      <c r="H35" s="1375"/>
      <c r="I35" s="1375"/>
    </row>
    <row r="36" spans="1:9" ht="30" customHeight="1">
      <c r="A36" s="665"/>
      <c r="B36" s="86"/>
      <c r="C36" s="1375"/>
      <c r="D36" s="1375"/>
      <c r="E36" s="1375"/>
      <c r="F36" s="1375"/>
      <c r="G36" s="1375"/>
      <c r="H36" s="1375"/>
      <c r="I36" s="1375"/>
    </row>
    <row r="37" spans="1:9" ht="30" customHeight="1">
      <c r="A37" s="120"/>
      <c r="B37" s="86"/>
      <c r="C37" s="1375"/>
      <c r="D37" s="1375"/>
      <c r="E37" s="1375"/>
      <c r="F37" s="1375"/>
      <c r="G37" s="1375"/>
      <c r="H37" s="1375"/>
      <c r="I37" s="1375"/>
    </row>
    <row r="38" spans="1:9" ht="30" customHeight="1">
      <c r="A38" s="665"/>
      <c r="B38" s="86"/>
      <c r="C38" s="1375"/>
      <c r="D38" s="1375"/>
      <c r="E38" s="1375"/>
      <c r="F38" s="1375"/>
      <c r="G38" s="1375"/>
      <c r="H38" s="1375"/>
      <c r="I38" s="1375"/>
    </row>
    <row r="39" spans="1:9" ht="30" customHeight="1">
      <c r="A39" s="665"/>
      <c r="B39" s="86"/>
      <c r="C39" s="1375"/>
      <c r="D39" s="1375"/>
      <c r="E39" s="1375"/>
      <c r="F39" s="1375"/>
      <c r="G39" s="1375"/>
      <c r="H39" s="1375"/>
      <c r="I39" s="1375"/>
    </row>
    <row r="40" spans="1:9" ht="30" customHeight="1">
      <c r="A40" s="120"/>
      <c r="B40" s="86"/>
      <c r="C40" s="1375"/>
      <c r="D40" s="1375"/>
      <c r="E40" s="1375"/>
      <c r="F40" s="1375"/>
      <c r="G40" s="1375"/>
      <c r="H40" s="1375"/>
      <c r="I40" s="1375"/>
    </row>
    <row r="41" spans="1:9" ht="30" customHeight="1">
      <c r="A41" s="665"/>
      <c r="B41" s="86"/>
      <c r="C41" s="1375"/>
      <c r="D41" s="1375"/>
      <c r="E41" s="1375"/>
      <c r="F41" s="1375"/>
      <c r="G41" s="1375"/>
      <c r="H41" s="1375"/>
      <c r="I41" s="1375"/>
    </row>
    <row r="42" spans="1:9" ht="30" customHeight="1">
      <c r="A42" s="665"/>
      <c r="B42" s="86"/>
      <c r="C42" s="1375"/>
      <c r="D42" s="1375"/>
      <c r="E42" s="1375"/>
      <c r="F42" s="1375"/>
      <c r="G42" s="1375"/>
      <c r="H42" s="1375"/>
      <c r="I42" s="1375"/>
    </row>
    <row r="43" spans="1:9" ht="30" customHeight="1">
      <c r="A43" s="665"/>
      <c r="B43" s="86"/>
      <c r="C43" s="1375"/>
      <c r="D43" s="1375"/>
      <c r="E43" s="1375"/>
      <c r="F43" s="1375"/>
      <c r="G43" s="1375"/>
      <c r="H43" s="1375"/>
      <c r="I43" s="1375"/>
    </row>
    <row r="44" spans="1:9" ht="30" customHeight="1">
      <c r="A44" s="665"/>
      <c r="B44" s="86"/>
      <c r="C44" s="1375"/>
      <c r="D44" s="1375"/>
      <c r="E44" s="1375"/>
      <c r="F44" s="1375"/>
      <c r="G44" s="1375"/>
      <c r="H44" s="1375"/>
      <c r="I44" s="1375"/>
    </row>
    <row r="45" spans="1:9" ht="30" customHeight="1">
      <c r="A45" s="665"/>
      <c r="B45" s="86"/>
      <c r="C45" s="1375"/>
      <c r="D45" s="1375"/>
      <c r="E45" s="1375"/>
      <c r="F45" s="1375"/>
      <c r="G45" s="1375"/>
      <c r="H45" s="1375"/>
      <c r="I45" s="1375"/>
    </row>
    <row r="46" spans="1:9" ht="30" customHeight="1">
      <c r="A46" s="665"/>
      <c r="B46" s="86"/>
      <c r="C46" s="1375"/>
      <c r="D46" s="1375"/>
      <c r="E46" s="1375"/>
      <c r="F46" s="1375"/>
      <c r="G46" s="1375"/>
      <c r="H46" s="1375"/>
      <c r="I46" s="1375"/>
    </row>
    <row r="47" spans="1:9" ht="30" customHeight="1">
      <c r="A47" s="665"/>
      <c r="B47" s="86"/>
      <c r="C47" s="1375"/>
      <c r="D47" s="1375"/>
      <c r="E47" s="1375"/>
      <c r="F47" s="1375"/>
      <c r="G47" s="1375"/>
      <c r="H47" s="1375"/>
      <c r="I47" s="1375"/>
    </row>
    <row r="48" spans="1:9" ht="30" customHeight="1">
      <c r="A48" s="665"/>
      <c r="B48" s="86"/>
      <c r="C48" s="1375"/>
      <c r="D48" s="1375"/>
      <c r="E48" s="1375"/>
      <c r="F48" s="1375"/>
      <c r="G48" s="1375"/>
      <c r="H48" s="1375"/>
      <c r="I48" s="1375"/>
    </row>
    <row r="49" spans="6:9" ht="30" customHeight="1">
      <c r="F49" s="1375"/>
      <c r="G49" s="1375"/>
      <c r="H49" s="1375"/>
      <c r="I49" s="1375"/>
    </row>
    <row r="50" spans="6:9" ht="30" customHeight="1">
      <c r="F50" s="1375"/>
      <c r="G50" s="1375"/>
      <c r="H50" s="1375"/>
      <c r="I50" s="1375"/>
    </row>
    <row r="51" spans="6:9" ht="30" customHeight="1">
      <c r="F51" s="1375"/>
      <c r="G51" s="1375"/>
      <c r="H51" s="1375"/>
      <c r="I51" s="1375"/>
    </row>
    <row r="52" spans="6:9" ht="30" customHeight="1">
      <c r="F52" s="1375"/>
      <c r="G52" s="1375"/>
      <c r="H52" s="1375"/>
      <c r="I52" s="1375"/>
    </row>
    <row r="53" spans="6:9" ht="30" customHeight="1">
      <c r="F53" s="1375"/>
      <c r="G53" s="1375"/>
      <c r="H53" s="1375"/>
      <c r="I53" s="1375"/>
    </row>
    <row r="54" spans="6:9" ht="30" customHeight="1">
      <c r="F54" s="1375"/>
      <c r="G54" s="1375"/>
      <c r="H54" s="1375"/>
      <c r="I54" s="1375"/>
    </row>
    <row r="55" spans="6:9" ht="30" customHeight="1"/>
    <row r="56" spans="6:9" ht="24" customHeight="1"/>
    <row r="57" spans="6:9" ht="24" customHeight="1"/>
    <row r="58" spans="6:9" ht="24" customHeight="1"/>
    <row r="59" spans="6:9" ht="24" customHeight="1"/>
    <row r="60" spans="6:9" ht="24" customHeight="1"/>
  </sheetData>
  <mergeCells count="11">
    <mergeCell ref="A2:I2"/>
    <mergeCell ref="A4:A7"/>
    <mergeCell ref="B4:B5"/>
    <mergeCell ref="F4:F7"/>
    <mergeCell ref="G4:G5"/>
    <mergeCell ref="A8:A10"/>
    <mergeCell ref="F8:F10"/>
    <mergeCell ref="A11:A13"/>
    <mergeCell ref="F11:F13"/>
    <mergeCell ref="A14:A16"/>
    <mergeCell ref="F14:F1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３０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dimension ref="A2:H39"/>
  <sheetViews>
    <sheetView showGridLines="0" view="pageBreakPreview" topLeftCell="A10" zoomScale="80" zoomScaleSheetLayoutView="80" workbookViewId="0">
      <selection activeCell="Q3" sqref="Q3"/>
    </sheetView>
  </sheetViews>
  <sheetFormatPr defaultRowHeight="13.5"/>
  <cols>
    <col min="1" max="1" width="5.125" customWidth="1"/>
    <col min="2" max="2" width="4.625" customWidth="1"/>
    <col min="3" max="3" width="14.125" customWidth="1"/>
    <col min="4" max="4" width="3.125" customWidth="1"/>
    <col min="5" max="7" width="18.625" customWidth="1"/>
    <col min="8" max="8" width="5.25" customWidth="1"/>
  </cols>
  <sheetData>
    <row r="1" spans="1:8" ht="24" customHeight="1"/>
    <row r="2" spans="1:8" ht="30" customHeight="1">
      <c r="A2" s="672" t="s">
        <v>706</v>
      </c>
      <c r="B2" s="672"/>
      <c r="C2" s="672"/>
      <c r="D2" s="672"/>
      <c r="E2" s="672"/>
      <c r="F2" s="672"/>
      <c r="G2" s="672"/>
    </row>
    <row r="3" spans="1:8" ht="19.5" customHeight="1">
      <c r="A3" s="1408"/>
      <c r="B3" s="1415" t="s">
        <v>353</v>
      </c>
      <c r="C3" s="1415"/>
      <c r="D3" s="1431"/>
      <c r="E3" s="1439" t="s">
        <v>491</v>
      </c>
      <c r="F3" s="1439" t="s">
        <v>528</v>
      </c>
      <c r="G3" s="1449" t="s">
        <v>534</v>
      </c>
      <c r="H3" s="665"/>
    </row>
    <row r="4" spans="1:8" ht="19.5" customHeight="1">
      <c r="A4" s="1409" t="s">
        <v>605</v>
      </c>
      <c r="B4" s="1416"/>
      <c r="C4" s="1416"/>
      <c r="D4" s="1432"/>
      <c r="E4" s="1440"/>
      <c r="F4" s="1440"/>
      <c r="G4" s="1450"/>
      <c r="H4" s="685"/>
    </row>
    <row r="5" spans="1:8" ht="12" customHeight="1">
      <c r="A5" s="1410" t="s">
        <v>707</v>
      </c>
      <c r="B5" s="1417"/>
      <c r="C5" s="1426"/>
      <c r="D5" s="1426"/>
      <c r="E5" s="1441" t="s">
        <v>196</v>
      </c>
      <c r="F5" s="1441" t="s">
        <v>196</v>
      </c>
      <c r="G5" s="1451" t="s">
        <v>196</v>
      </c>
      <c r="H5" s="1456"/>
    </row>
    <row r="6" spans="1:8" ht="24" customHeight="1">
      <c r="A6" s="1411"/>
      <c r="B6" s="1418" t="s">
        <v>372</v>
      </c>
      <c r="C6" s="1427"/>
      <c r="D6" s="1433"/>
      <c r="E6" s="1442">
        <v>42400</v>
      </c>
      <c r="F6" s="1442">
        <v>42400</v>
      </c>
      <c r="G6" s="1452">
        <v>42400</v>
      </c>
      <c r="H6" s="1375"/>
    </row>
    <row r="7" spans="1:8" ht="33" customHeight="1">
      <c r="A7" s="1411"/>
      <c r="B7" s="1419" t="s">
        <v>629</v>
      </c>
      <c r="C7" s="1428"/>
      <c r="D7" s="1434"/>
      <c r="E7" s="1443">
        <v>111600</v>
      </c>
      <c r="F7" s="1443">
        <v>105600</v>
      </c>
      <c r="G7" s="1453">
        <v>100000</v>
      </c>
      <c r="H7" s="1375"/>
    </row>
    <row r="8" spans="1:8" ht="33" customHeight="1">
      <c r="A8" s="1411"/>
      <c r="B8" s="1419" t="s">
        <v>502</v>
      </c>
      <c r="C8" s="1428"/>
      <c r="D8" s="1434"/>
      <c r="E8" s="1443">
        <v>523200</v>
      </c>
      <c r="F8" s="1443">
        <v>507300</v>
      </c>
      <c r="G8" s="1453">
        <v>402300</v>
      </c>
      <c r="H8" s="1375"/>
    </row>
    <row r="9" spans="1:8" ht="33" customHeight="1">
      <c r="A9" s="1411"/>
      <c r="B9" s="1420" t="s">
        <v>709</v>
      </c>
      <c r="C9" s="1428" t="s">
        <v>410</v>
      </c>
      <c r="D9" s="1435"/>
      <c r="E9" s="1443">
        <v>10771600</v>
      </c>
      <c r="F9" s="1443">
        <v>10680800</v>
      </c>
      <c r="G9" s="1453">
        <v>10958700</v>
      </c>
      <c r="H9" s="1375"/>
    </row>
    <row r="10" spans="1:8" ht="33" customHeight="1">
      <c r="A10" s="1411"/>
      <c r="B10" s="1421"/>
      <c r="C10" s="1428" t="s">
        <v>710</v>
      </c>
      <c r="D10" s="1435"/>
      <c r="E10" s="1443">
        <v>21244700</v>
      </c>
      <c r="F10" s="1443">
        <v>19767800</v>
      </c>
      <c r="G10" s="1453">
        <v>20282500</v>
      </c>
      <c r="H10" s="1375"/>
    </row>
    <row r="11" spans="1:8" ht="33" customHeight="1">
      <c r="A11" s="1411"/>
      <c r="B11" s="1421"/>
      <c r="C11" s="1428" t="s">
        <v>712</v>
      </c>
      <c r="D11" s="1435"/>
      <c r="E11" s="1443">
        <v>4091000</v>
      </c>
      <c r="F11" s="1443">
        <v>4087500</v>
      </c>
      <c r="G11" s="1453">
        <v>4022100</v>
      </c>
      <c r="H11" s="1375"/>
    </row>
    <row r="12" spans="1:8" ht="33" customHeight="1">
      <c r="A12" s="1411"/>
      <c r="B12" s="1421"/>
      <c r="C12" s="1428" t="s">
        <v>713</v>
      </c>
      <c r="D12" s="1435"/>
      <c r="E12" s="1443">
        <v>1407000</v>
      </c>
      <c r="F12" s="1443">
        <v>1407000</v>
      </c>
      <c r="G12" s="1453">
        <v>1397600</v>
      </c>
      <c r="H12" s="1375"/>
    </row>
    <row r="13" spans="1:8" ht="33" customHeight="1">
      <c r="A13" s="1411"/>
      <c r="B13" s="1421"/>
      <c r="C13" s="1429" t="s">
        <v>714</v>
      </c>
      <c r="D13" s="1436"/>
      <c r="E13" s="1444">
        <v>14909500</v>
      </c>
      <c r="F13" s="1444">
        <v>13049900</v>
      </c>
      <c r="G13" s="1454">
        <v>11420900</v>
      </c>
      <c r="H13" s="1375"/>
    </row>
    <row r="14" spans="1:8" ht="33" customHeight="1">
      <c r="A14" s="1412"/>
      <c r="B14" s="1422"/>
      <c r="C14" s="1430" t="s">
        <v>153</v>
      </c>
      <c r="D14" s="1437"/>
      <c r="E14" s="1445">
        <v>52423800</v>
      </c>
      <c r="F14" s="1445">
        <v>48993000</v>
      </c>
      <c r="G14" s="1455">
        <v>48081800</v>
      </c>
      <c r="H14" s="1375"/>
    </row>
    <row r="15" spans="1:8" ht="33" customHeight="1">
      <c r="A15" s="1413" t="s">
        <v>708</v>
      </c>
      <c r="B15" s="1423"/>
      <c r="C15" s="1423"/>
      <c r="D15" s="1438"/>
      <c r="E15" s="1446">
        <v>53101000</v>
      </c>
      <c r="F15" s="1446">
        <v>49648300</v>
      </c>
      <c r="G15" s="969">
        <v>48626500</v>
      </c>
    </row>
    <row r="16" spans="1:8" ht="33" customHeight="1">
      <c r="A16" s="1414"/>
      <c r="B16" s="1414"/>
      <c r="C16" s="1414"/>
      <c r="D16" s="1414"/>
      <c r="E16" s="1414"/>
      <c r="F16" s="1414"/>
      <c r="G16" s="1414"/>
    </row>
    <row r="17" spans="1:7" ht="33" customHeight="1">
      <c r="A17" s="665"/>
      <c r="B17" s="1424"/>
      <c r="C17" s="177"/>
      <c r="D17" s="177"/>
      <c r="F17" s="177"/>
      <c r="G17" s="177"/>
    </row>
    <row r="18" spans="1:7" ht="33" customHeight="1">
      <c r="A18" s="665"/>
      <c r="B18" s="1424"/>
      <c r="C18" s="177"/>
      <c r="D18" s="177"/>
      <c r="F18" s="177"/>
      <c r="G18" s="177"/>
    </row>
    <row r="19" spans="1:7" ht="33" customHeight="1">
      <c r="A19" s="1083"/>
      <c r="B19" s="1083"/>
      <c r="C19" s="1083"/>
      <c r="D19" s="1083"/>
      <c r="F19" s="1375"/>
      <c r="G19" s="1375"/>
    </row>
    <row r="20" spans="1:7" ht="33" customHeight="1">
      <c r="A20" s="665"/>
      <c r="B20" s="86"/>
      <c r="C20" s="1375"/>
      <c r="D20" s="1375"/>
      <c r="F20" s="1375"/>
      <c r="G20" s="1375"/>
    </row>
    <row r="21" spans="1:7" ht="33" customHeight="1">
      <c r="A21" s="665"/>
      <c r="B21" s="1425"/>
      <c r="C21" s="1425"/>
      <c r="D21" s="1425"/>
      <c r="E21" s="685"/>
      <c r="F21" s="685"/>
      <c r="G21" s="685"/>
    </row>
    <row r="22" spans="1:7" ht="33" customHeight="1">
      <c r="A22" s="665"/>
      <c r="B22" s="665"/>
      <c r="C22" s="685"/>
      <c r="D22" s="685"/>
      <c r="E22" s="685"/>
      <c r="F22" s="685"/>
      <c r="G22" s="685"/>
    </row>
    <row r="23" spans="1:7" ht="33" customHeight="1">
      <c r="A23" s="685"/>
      <c r="B23" s="685"/>
      <c r="C23" s="685"/>
      <c r="D23" s="685"/>
      <c r="E23" s="685"/>
      <c r="F23" s="685"/>
      <c r="G23" s="685"/>
    </row>
    <row r="24" spans="1:7" ht="33" customHeight="1">
      <c r="A24" s="704"/>
      <c r="B24" s="685"/>
      <c r="C24" s="685"/>
      <c r="D24" s="685"/>
      <c r="E24" s="1447"/>
      <c r="F24" s="1447"/>
      <c r="G24" s="1447"/>
    </row>
    <row r="25" spans="1:7" ht="33" customHeight="1">
      <c r="A25" s="685"/>
      <c r="B25" s="685"/>
      <c r="C25" s="685"/>
      <c r="D25" s="685"/>
      <c r="E25" s="1448"/>
      <c r="F25" s="1375"/>
      <c r="G25" s="1375"/>
    </row>
    <row r="26" spans="1:7" ht="15" customHeight="1">
      <c r="A26" s="685"/>
      <c r="B26" s="685"/>
      <c r="C26" s="685"/>
      <c r="D26" s="685"/>
      <c r="E26" s="685"/>
      <c r="F26" s="1375"/>
      <c r="G26" s="1375"/>
    </row>
    <row r="27" spans="1:7" ht="18" customHeight="1">
      <c r="A27" s="229" t="s">
        <v>388</v>
      </c>
      <c r="B27" s="86"/>
      <c r="C27" s="1375"/>
      <c r="D27" s="1375"/>
      <c r="F27" s="1375"/>
      <c r="G27" s="1375"/>
    </row>
    <row r="28" spans="1:7" ht="33" customHeight="1">
      <c r="A28" s="120"/>
      <c r="B28" s="100"/>
      <c r="C28" s="685"/>
      <c r="D28" s="685"/>
      <c r="E28" s="685"/>
      <c r="F28" s="685"/>
      <c r="G28" s="685"/>
    </row>
    <row r="29" spans="1:7" ht="33" customHeight="1">
      <c r="A29" s="665"/>
      <c r="B29" s="86"/>
      <c r="C29" s="1375"/>
      <c r="D29" s="1375"/>
      <c r="F29" s="1375"/>
      <c r="G29" s="1375"/>
    </row>
    <row r="30" spans="1:7" ht="33" customHeight="1">
      <c r="A30" s="665"/>
      <c r="B30" s="86"/>
      <c r="C30" s="1375"/>
      <c r="D30" s="1375"/>
      <c r="F30" s="1375"/>
      <c r="G30" s="1375"/>
    </row>
    <row r="31" spans="1:7" ht="33" customHeight="1">
      <c r="A31" s="120"/>
      <c r="B31" s="86"/>
      <c r="C31" s="1375"/>
      <c r="D31" s="1375"/>
      <c r="F31" s="1375"/>
      <c r="G31" s="1375"/>
    </row>
    <row r="32" spans="1:7" ht="33" customHeight="1">
      <c r="A32" s="665"/>
      <c r="B32" s="86"/>
      <c r="C32" s="1375"/>
      <c r="D32" s="1375"/>
      <c r="F32" s="1375"/>
      <c r="G32" s="1375"/>
    </row>
    <row r="33" spans="1:7" ht="33" customHeight="1">
      <c r="A33" s="665"/>
      <c r="B33" s="86"/>
      <c r="C33" s="1375"/>
      <c r="D33" s="1375"/>
      <c r="F33" s="1375"/>
      <c r="G33" s="1375"/>
    </row>
    <row r="34" spans="1:7" ht="33" customHeight="1">
      <c r="A34" s="665"/>
      <c r="B34" s="86"/>
      <c r="C34" s="1375"/>
      <c r="D34" s="1375"/>
      <c r="F34" s="1375"/>
      <c r="G34" s="1375"/>
    </row>
    <row r="35" spans="1:7" ht="33" customHeight="1">
      <c r="A35" s="665"/>
      <c r="B35" s="86"/>
      <c r="C35" s="1375"/>
      <c r="D35" s="1375"/>
      <c r="F35" s="1375"/>
      <c r="G35" s="1375"/>
    </row>
    <row r="36" spans="1:7" ht="30" customHeight="1">
      <c r="A36" s="665"/>
      <c r="B36" s="86"/>
      <c r="C36" s="1375"/>
      <c r="D36" s="1375"/>
      <c r="F36" s="1375"/>
      <c r="G36" s="1375"/>
    </row>
    <row r="37" spans="1:7" ht="30" customHeight="1">
      <c r="A37" s="665"/>
      <c r="B37" s="86"/>
      <c r="C37" s="1375"/>
      <c r="D37" s="1375"/>
      <c r="F37" s="1375"/>
      <c r="G37" s="1375"/>
    </row>
    <row r="38" spans="1:7" ht="14.25">
      <c r="A38" s="665"/>
      <c r="B38" s="86"/>
      <c r="C38" s="1375"/>
      <c r="D38" s="1375"/>
      <c r="F38" s="1375"/>
      <c r="G38" s="1375"/>
    </row>
    <row r="39" spans="1:7" ht="14.25">
      <c r="A39" s="665"/>
      <c r="B39" s="86"/>
      <c r="C39" s="1375"/>
      <c r="D39" s="1375"/>
      <c r="F39" s="1375"/>
      <c r="G39" s="1375"/>
    </row>
  </sheetData>
  <mergeCells count="13">
    <mergeCell ref="A2:G2"/>
    <mergeCell ref="B3:D3"/>
    <mergeCell ref="A4:C4"/>
    <mergeCell ref="B6:C6"/>
    <mergeCell ref="B7:C7"/>
    <mergeCell ref="B8:C8"/>
    <mergeCell ref="C14:D14"/>
    <mergeCell ref="A15:D15"/>
    <mergeCell ref="E3:E4"/>
    <mergeCell ref="F3:F4"/>
    <mergeCell ref="G3:G4"/>
    <mergeCell ref="B9:B14"/>
    <mergeCell ref="A5:A1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３１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Q3" sqref="Q3"/>
    </sheetView>
  </sheetViews>
  <sheetFormatPr defaultRowHeight="36" customHeight="1"/>
  <cols>
    <col min="1" max="1" width="70.625" customWidth="1"/>
    <col min="2" max="2" width="3.625" style="21" customWidth="1"/>
  </cols>
  <sheetData>
    <row r="1" spans="1:2" ht="36" customHeight="1">
      <c r="A1" s="666"/>
      <c r="B1" s="25"/>
    </row>
    <row r="2" spans="1:2" ht="36" customHeight="1">
      <c r="A2" s="667"/>
      <c r="B2" s="26"/>
    </row>
    <row r="3" spans="1:2" ht="36" customHeight="1">
      <c r="A3" s="24"/>
      <c r="B3" s="26"/>
    </row>
    <row r="4" spans="1:2" ht="36" customHeight="1">
      <c r="A4" s="24"/>
      <c r="B4" s="26"/>
    </row>
    <row r="5" spans="1:2" ht="36" customHeight="1">
      <c r="A5" s="24"/>
      <c r="B5" s="26"/>
    </row>
    <row r="6" spans="1:2" ht="36" customHeight="1">
      <c r="A6" s="24"/>
      <c r="B6" s="26"/>
    </row>
    <row r="7" spans="1:2" ht="36" customHeight="1">
      <c r="A7" s="24"/>
      <c r="B7" s="26"/>
    </row>
    <row r="8" spans="1:2" ht="36" customHeight="1">
      <c r="A8" s="1075"/>
      <c r="B8" s="27"/>
    </row>
  </sheetData>
  <sheetProtection sheet="1" objects="1" scenarios="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３２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dimension ref="A1:B6"/>
  <sheetViews>
    <sheetView showGridLines="0" view="pageBreakPreview" zoomScaleSheetLayoutView="100" workbookViewId="0">
      <selection activeCell="Q3" sqref="Q3"/>
    </sheetView>
  </sheetViews>
  <sheetFormatPr defaultRowHeight="36" customHeight="1"/>
  <cols>
    <col min="1" max="1" width="70.625" style="78" customWidth="1"/>
    <col min="2" max="2" width="3.625" style="78" customWidth="1"/>
    <col min="3" max="16384" width="9" style="78" bestFit="1" customWidth="1"/>
  </cols>
  <sheetData>
    <row r="1" spans="1:2" ht="36" customHeight="1">
      <c r="A1" s="22" t="s">
        <v>50</v>
      </c>
      <c r="B1" s="668"/>
    </row>
    <row r="2" spans="1:2" ht="36" customHeight="1">
      <c r="A2" s="23"/>
      <c r="B2" s="669"/>
    </row>
    <row r="3" spans="1:2" ht="36" customHeight="1">
      <c r="A3" s="24" t="s">
        <v>89</v>
      </c>
      <c r="B3" s="669">
        <v>34</v>
      </c>
    </row>
    <row r="4" spans="1:2" ht="36" customHeight="1">
      <c r="A4" s="24" t="s">
        <v>120</v>
      </c>
      <c r="B4" s="669">
        <v>35</v>
      </c>
    </row>
    <row r="5" spans="1:2" ht="36" customHeight="1">
      <c r="A5" s="24" t="s">
        <v>38</v>
      </c>
      <c r="B5" s="669">
        <v>36</v>
      </c>
    </row>
    <row r="6" spans="1:2" ht="36" customHeight="1">
      <c r="A6" s="1075" t="s">
        <v>124</v>
      </c>
      <c r="B6" s="670">
        <v>36</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３３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dimension ref="A1:M23"/>
  <sheetViews>
    <sheetView showGridLines="0" view="pageBreakPreview" topLeftCell="A10" zoomScaleSheetLayoutView="100" workbookViewId="0">
      <selection activeCell="Q3" sqref="Q3"/>
    </sheetView>
  </sheetViews>
  <sheetFormatPr defaultRowHeight="13.5"/>
  <cols>
    <col min="1" max="1" width="4.625" customWidth="1"/>
    <col min="2" max="2" width="7.625" customWidth="1"/>
    <col min="3" max="3" width="4.625" customWidth="1"/>
    <col min="4" max="4" width="7.625" customWidth="1"/>
    <col min="5" max="10" width="10.125" customWidth="1"/>
  </cols>
  <sheetData>
    <row r="1" spans="1:13" ht="24" customHeight="1">
      <c r="A1" s="158" t="s">
        <v>716</v>
      </c>
    </row>
    <row r="2" spans="1:13" ht="30" customHeight="1">
      <c r="A2" s="159" t="s">
        <v>717</v>
      </c>
    </row>
    <row r="3" spans="1:13" ht="27" customHeight="1">
      <c r="A3" s="1457" t="s">
        <v>30</v>
      </c>
      <c r="B3" s="1470"/>
      <c r="C3" s="1470"/>
      <c r="D3" s="1497"/>
      <c r="E3" s="1512" t="s">
        <v>12</v>
      </c>
      <c r="F3" s="1521"/>
      <c r="G3" s="1512" t="s">
        <v>507</v>
      </c>
      <c r="H3" s="1529"/>
      <c r="I3" s="1537" t="s">
        <v>728</v>
      </c>
      <c r="J3" s="435"/>
    </row>
    <row r="4" spans="1:13" s="339" customFormat="1" ht="27" customHeight="1">
      <c r="A4" s="1458"/>
      <c r="B4" s="1471"/>
      <c r="C4" s="1471"/>
      <c r="D4" s="1498"/>
      <c r="E4" s="1513" t="s">
        <v>726</v>
      </c>
      <c r="F4" s="1522" t="s">
        <v>604</v>
      </c>
      <c r="G4" s="1513" t="s">
        <v>726</v>
      </c>
      <c r="H4" s="1530" t="s">
        <v>604</v>
      </c>
      <c r="I4" s="1538" t="s">
        <v>726</v>
      </c>
      <c r="J4" s="1546" t="s">
        <v>604</v>
      </c>
    </row>
    <row r="5" spans="1:13" s="747" customFormat="1">
      <c r="A5" s="1459" t="s">
        <v>718</v>
      </c>
      <c r="B5" s="1472"/>
      <c r="C5" s="1486"/>
      <c r="D5" s="1499"/>
      <c r="E5" s="1514" t="s">
        <v>727</v>
      </c>
      <c r="F5" s="421" t="s">
        <v>727</v>
      </c>
      <c r="G5" s="1514" t="s">
        <v>727</v>
      </c>
      <c r="H5" s="431" t="s">
        <v>727</v>
      </c>
      <c r="I5" s="1539" t="s">
        <v>727</v>
      </c>
      <c r="J5" s="439" t="s">
        <v>727</v>
      </c>
    </row>
    <row r="6" spans="1:13" ht="30" customHeight="1">
      <c r="A6" s="1460"/>
      <c r="B6" s="1473" t="s">
        <v>722</v>
      </c>
      <c r="C6" s="1487"/>
      <c r="D6" s="1500"/>
      <c r="E6" s="1515">
        <v>997</v>
      </c>
      <c r="F6" s="1523">
        <v>0</v>
      </c>
      <c r="G6" s="1515">
        <v>952</v>
      </c>
      <c r="H6" s="1531">
        <v>0</v>
      </c>
      <c r="I6" s="1540">
        <v>928</v>
      </c>
      <c r="J6" s="1547">
        <v>0</v>
      </c>
    </row>
    <row r="7" spans="1:13" ht="35.1" customHeight="1">
      <c r="A7" s="1460"/>
      <c r="B7" s="1474" t="s">
        <v>419</v>
      </c>
      <c r="C7" s="1488"/>
      <c r="D7" s="1501"/>
      <c r="E7" s="1516">
        <v>133</v>
      </c>
      <c r="F7" s="1524">
        <v>0</v>
      </c>
      <c r="G7" s="1516">
        <v>126</v>
      </c>
      <c r="H7" s="1532">
        <v>0</v>
      </c>
      <c r="I7" s="1541">
        <v>135</v>
      </c>
      <c r="J7" s="1548">
        <v>0</v>
      </c>
    </row>
    <row r="8" spans="1:13" ht="35.1" customHeight="1">
      <c r="A8" s="1460"/>
      <c r="B8" s="1474" t="s">
        <v>666</v>
      </c>
      <c r="C8" s="1488"/>
      <c r="D8" s="1501"/>
      <c r="E8" s="1516">
        <v>303</v>
      </c>
      <c r="F8" s="1524">
        <v>0</v>
      </c>
      <c r="G8" s="1516">
        <v>330</v>
      </c>
      <c r="H8" s="1532">
        <v>0</v>
      </c>
      <c r="I8" s="1541">
        <v>340</v>
      </c>
      <c r="J8" s="1548">
        <v>0</v>
      </c>
    </row>
    <row r="9" spans="1:13" ht="35.1" customHeight="1">
      <c r="A9" s="1460"/>
      <c r="B9" s="1475" t="s">
        <v>533</v>
      </c>
      <c r="C9" s="1489"/>
      <c r="D9" s="1502"/>
      <c r="E9" s="1517">
        <v>46</v>
      </c>
      <c r="F9" s="1525">
        <v>0</v>
      </c>
      <c r="G9" s="1517">
        <v>46</v>
      </c>
      <c r="H9" s="1533">
        <v>0</v>
      </c>
      <c r="I9" s="1542">
        <v>47</v>
      </c>
      <c r="J9" s="1549">
        <v>0</v>
      </c>
    </row>
    <row r="10" spans="1:13" ht="35.1" customHeight="1">
      <c r="A10" s="1461"/>
      <c r="B10" s="1476" t="s">
        <v>153</v>
      </c>
      <c r="C10" s="1490"/>
      <c r="D10" s="1503"/>
      <c r="E10" s="1518">
        <f t="shared" ref="E10:J10" si="0">SUM(E6:E9)</f>
        <v>1479</v>
      </c>
      <c r="F10" s="1526">
        <f t="shared" si="0"/>
        <v>0</v>
      </c>
      <c r="G10" s="1518">
        <f t="shared" si="0"/>
        <v>1454</v>
      </c>
      <c r="H10" s="1534">
        <f t="shared" si="0"/>
        <v>0</v>
      </c>
      <c r="I10" s="1543">
        <f t="shared" si="0"/>
        <v>1450</v>
      </c>
      <c r="J10" s="1550">
        <f t="shared" si="0"/>
        <v>0</v>
      </c>
    </row>
    <row r="11" spans="1:13" ht="35.1" customHeight="1">
      <c r="A11" s="1462" t="s">
        <v>719</v>
      </c>
      <c r="B11" s="1477" t="s">
        <v>392</v>
      </c>
      <c r="C11" s="1491"/>
      <c r="D11" s="1504"/>
      <c r="E11" s="1519">
        <v>788</v>
      </c>
      <c r="F11" s="1527">
        <v>0</v>
      </c>
      <c r="G11" s="1519">
        <v>816</v>
      </c>
      <c r="H11" s="1535">
        <v>0</v>
      </c>
      <c r="I11" s="1544">
        <v>829</v>
      </c>
      <c r="J11" s="1551">
        <v>0</v>
      </c>
    </row>
    <row r="12" spans="1:13" ht="35.1" customHeight="1">
      <c r="A12" s="1463"/>
      <c r="B12" s="1474" t="s">
        <v>723</v>
      </c>
      <c r="C12" s="1488"/>
      <c r="D12" s="1501"/>
      <c r="E12" s="1516">
        <v>2</v>
      </c>
      <c r="F12" s="1524">
        <v>0</v>
      </c>
      <c r="G12" s="1516">
        <v>2</v>
      </c>
      <c r="H12" s="1532">
        <v>0</v>
      </c>
      <c r="I12" s="1541">
        <v>2</v>
      </c>
      <c r="J12" s="1548">
        <v>0</v>
      </c>
    </row>
    <row r="13" spans="1:13" ht="35.1" customHeight="1">
      <c r="A13" s="1463"/>
      <c r="B13" s="1478" t="s">
        <v>724</v>
      </c>
      <c r="C13" s="1492" t="s">
        <v>308</v>
      </c>
      <c r="D13" s="1505" t="s">
        <v>176</v>
      </c>
      <c r="E13" s="1516">
        <v>2</v>
      </c>
      <c r="F13" s="1524">
        <v>1</v>
      </c>
      <c r="G13" s="1516">
        <v>2</v>
      </c>
      <c r="H13" s="1532">
        <v>2</v>
      </c>
      <c r="I13" s="1541">
        <v>3</v>
      </c>
      <c r="J13" s="1548">
        <v>1</v>
      </c>
    </row>
    <row r="14" spans="1:13" ht="35.1" customHeight="1">
      <c r="A14" s="1463"/>
      <c r="B14" s="1479"/>
      <c r="C14" s="1493"/>
      <c r="D14" s="1505" t="s">
        <v>226</v>
      </c>
      <c r="E14" s="1516">
        <v>26713</v>
      </c>
      <c r="F14" s="1524">
        <v>374</v>
      </c>
      <c r="G14" s="1516">
        <v>26834</v>
      </c>
      <c r="H14" s="1532">
        <v>371</v>
      </c>
      <c r="I14" s="1541">
        <v>26882</v>
      </c>
      <c r="J14" s="1548">
        <v>365</v>
      </c>
      <c r="K14" s="1553"/>
      <c r="L14" s="1553"/>
      <c r="M14" s="1553"/>
    </row>
    <row r="15" spans="1:13" ht="35.1" customHeight="1">
      <c r="A15" s="1463"/>
      <c r="B15" s="1479"/>
      <c r="C15" s="1492" t="s">
        <v>480</v>
      </c>
      <c r="D15" s="1505" t="s">
        <v>679</v>
      </c>
      <c r="E15" s="1516">
        <v>192</v>
      </c>
      <c r="F15" s="1524">
        <v>0</v>
      </c>
      <c r="G15" s="1516">
        <v>178</v>
      </c>
      <c r="H15" s="1532">
        <v>0</v>
      </c>
      <c r="I15" s="1541">
        <v>178</v>
      </c>
      <c r="J15" s="1548">
        <v>0</v>
      </c>
      <c r="K15" s="1553"/>
      <c r="L15" s="1553"/>
      <c r="M15" s="1553"/>
    </row>
    <row r="16" spans="1:13" ht="35.1" customHeight="1">
      <c r="A16" s="1463"/>
      <c r="B16" s="1480"/>
      <c r="C16" s="1494"/>
      <c r="D16" s="1506" t="s">
        <v>226</v>
      </c>
      <c r="E16" s="1517">
        <v>6196</v>
      </c>
      <c r="F16" s="1525">
        <v>53</v>
      </c>
      <c r="G16" s="1517">
        <v>6259</v>
      </c>
      <c r="H16" s="1533">
        <v>53</v>
      </c>
      <c r="I16" s="1542">
        <v>6352</v>
      </c>
      <c r="J16" s="1549">
        <v>52</v>
      </c>
      <c r="K16" s="1553"/>
      <c r="L16" s="1553"/>
      <c r="M16" s="1553"/>
    </row>
    <row r="17" spans="1:13" ht="35.1" customHeight="1">
      <c r="A17" s="1464"/>
      <c r="B17" s="1481" t="s">
        <v>153</v>
      </c>
      <c r="C17" s="916"/>
      <c r="D17" s="1507"/>
      <c r="E17" s="1518">
        <f t="shared" ref="E17:J17" si="1">SUM(E11:E16)</f>
        <v>33893</v>
      </c>
      <c r="F17" s="1526">
        <f t="shared" si="1"/>
        <v>428</v>
      </c>
      <c r="G17" s="1518">
        <f t="shared" si="1"/>
        <v>34091</v>
      </c>
      <c r="H17" s="1534">
        <f t="shared" si="1"/>
        <v>426</v>
      </c>
      <c r="I17" s="1543">
        <f t="shared" si="1"/>
        <v>34246</v>
      </c>
      <c r="J17" s="1550">
        <f t="shared" si="1"/>
        <v>418</v>
      </c>
      <c r="K17" s="1553"/>
      <c r="L17" s="1553"/>
      <c r="M17" s="1553"/>
    </row>
    <row r="18" spans="1:13" ht="35.1" customHeight="1">
      <c r="A18" s="1465" t="s">
        <v>720</v>
      </c>
      <c r="B18" s="1482" t="s">
        <v>725</v>
      </c>
      <c r="C18" s="1495"/>
      <c r="D18" s="1508"/>
      <c r="E18" s="1516">
        <v>1525</v>
      </c>
      <c r="F18" s="1524">
        <v>2</v>
      </c>
      <c r="G18" s="1516">
        <v>1513</v>
      </c>
      <c r="H18" s="1532">
        <v>2</v>
      </c>
      <c r="I18" s="1541">
        <v>1466</v>
      </c>
      <c r="J18" s="1548">
        <v>2</v>
      </c>
      <c r="K18" s="1553"/>
      <c r="L18" s="1553"/>
      <c r="M18" s="1554"/>
    </row>
    <row r="19" spans="1:13" ht="35.1" customHeight="1">
      <c r="A19" s="1466"/>
      <c r="B19" s="1483" t="s">
        <v>628</v>
      </c>
      <c r="C19" s="1496"/>
      <c r="D19" s="1509"/>
      <c r="E19" s="1517">
        <v>520</v>
      </c>
      <c r="F19" s="1525">
        <v>75</v>
      </c>
      <c r="G19" s="1517">
        <v>545</v>
      </c>
      <c r="H19" s="1533">
        <v>78</v>
      </c>
      <c r="I19" s="1542">
        <v>569</v>
      </c>
      <c r="J19" s="1549">
        <v>79</v>
      </c>
      <c r="K19" s="1554"/>
      <c r="L19" s="1554"/>
    </row>
    <row r="20" spans="1:13" ht="35.1" customHeight="1">
      <c r="A20" s="1467"/>
      <c r="B20" s="1481" t="s">
        <v>153</v>
      </c>
      <c r="C20" s="916"/>
      <c r="D20" s="1507"/>
      <c r="E20" s="1518">
        <f t="shared" ref="E20:J20" si="2">SUM(E18:E19)</f>
        <v>2045</v>
      </c>
      <c r="F20" s="1526">
        <f t="shared" si="2"/>
        <v>77</v>
      </c>
      <c r="G20" s="1518">
        <f t="shared" si="2"/>
        <v>2058</v>
      </c>
      <c r="H20" s="1534">
        <f t="shared" si="2"/>
        <v>80</v>
      </c>
      <c r="I20" s="1543">
        <f t="shared" si="2"/>
        <v>2035</v>
      </c>
      <c r="J20" s="1550">
        <f t="shared" si="2"/>
        <v>81</v>
      </c>
    </row>
    <row r="21" spans="1:13" ht="35.1" customHeight="1">
      <c r="A21" s="1468" t="s">
        <v>281</v>
      </c>
      <c r="B21" s="1484"/>
      <c r="C21" s="1484"/>
      <c r="D21" s="1510"/>
      <c r="E21" s="1520">
        <v>985</v>
      </c>
      <c r="F21" s="1528">
        <v>2</v>
      </c>
      <c r="G21" s="1520">
        <v>1064</v>
      </c>
      <c r="H21" s="1536">
        <v>0</v>
      </c>
      <c r="I21" s="1545">
        <v>1134</v>
      </c>
      <c r="J21" s="1552">
        <v>0</v>
      </c>
    </row>
    <row r="22" spans="1:13" ht="35.1" customHeight="1">
      <c r="A22" s="1469" t="s">
        <v>566</v>
      </c>
      <c r="B22" s="1485"/>
      <c r="C22" s="1485"/>
      <c r="D22" s="1511"/>
      <c r="E22" s="1518">
        <f t="shared" ref="E22:J22" si="3">E10+E17+E20+E21</f>
        <v>38402</v>
      </c>
      <c r="F22" s="1526">
        <f t="shared" si="3"/>
        <v>507</v>
      </c>
      <c r="G22" s="1518">
        <f t="shared" si="3"/>
        <v>38667</v>
      </c>
      <c r="H22" s="1534">
        <f t="shared" si="3"/>
        <v>506</v>
      </c>
      <c r="I22" s="1543">
        <f t="shared" si="3"/>
        <v>38865</v>
      </c>
      <c r="J22" s="1550">
        <f t="shared" si="3"/>
        <v>499</v>
      </c>
    </row>
    <row r="23" spans="1:13" ht="24" customHeight="1">
      <c r="A23" s="263" t="s">
        <v>721</v>
      </c>
      <c r="B23" s="723"/>
      <c r="C23" s="723"/>
      <c r="D23" s="723"/>
    </row>
  </sheetData>
  <mergeCells count="24">
    <mergeCell ref="E3:F3"/>
    <mergeCell ref="G3:H3"/>
    <mergeCell ref="I3:J3"/>
    <mergeCell ref="B5:D5"/>
    <mergeCell ref="B6:D6"/>
    <mergeCell ref="B7:D7"/>
    <mergeCell ref="B8:D8"/>
    <mergeCell ref="B9:D9"/>
    <mergeCell ref="B10:D10"/>
    <mergeCell ref="B11:D11"/>
    <mergeCell ref="B12:D12"/>
    <mergeCell ref="B17:D17"/>
    <mergeCell ref="B18:D18"/>
    <mergeCell ref="B19:D19"/>
    <mergeCell ref="B20:D20"/>
    <mergeCell ref="A21:D21"/>
    <mergeCell ref="A22:D22"/>
    <mergeCell ref="A3:D4"/>
    <mergeCell ref="A5:A10"/>
    <mergeCell ref="B13:B16"/>
    <mergeCell ref="C13:C14"/>
    <mergeCell ref="C15:C16"/>
    <mergeCell ref="A18:A20"/>
    <mergeCell ref="A11:A17"/>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３４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dimension ref="A2:L22"/>
  <sheetViews>
    <sheetView showGridLines="0" view="pageBreakPreview" zoomScaleSheetLayoutView="100" workbookViewId="0">
      <selection activeCell="Q3" sqref="Q3"/>
    </sheetView>
  </sheetViews>
  <sheetFormatPr defaultRowHeight="13.5"/>
  <cols>
    <col min="1" max="1" width="4.625" customWidth="1"/>
    <col min="2" max="2" width="8.625" customWidth="1"/>
    <col min="3" max="3" width="4.625" customWidth="1"/>
    <col min="4" max="4" width="8.625" customWidth="1"/>
    <col min="5" max="7" width="15.625" customWidth="1"/>
  </cols>
  <sheetData>
    <row r="1" spans="1:12" ht="24" customHeight="1"/>
    <row r="2" spans="1:12" ht="30" customHeight="1">
      <c r="A2" s="159" t="s">
        <v>531</v>
      </c>
    </row>
    <row r="3" spans="1:12" ht="42.75" customHeight="1">
      <c r="A3" s="1555" t="s">
        <v>729</v>
      </c>
      <c r="B3" s="1557"/>
      <c r="C3" s="1557"/>
      <c r="D3" s="1570"/>
      <c r="E3" s="705" t="s">
        <v>491</v>
      </c>
      <c r="F3" s="733" t="s">
        <v>528</v>
      </c>
      <c r="G3" s="767" t="s">
        <v>534</v>
      </c>
    </row>
    <row r="4" spans="1:12" s="747" customFormat="1" ht="13.5" customHeight="1">
      <c r="A4" s="1459" t="s">
        <v>718</v>
      </c>
      <c r="B4" s="1472"/>
      <c r="C4" s="1486"/>
      <c r="D4" s="1499"/>
      <c r="E4" s="1244" t="s">
        <v>366</v>
      </c>
      <c r="F4" s="1190" t="s">
        <v>366</v>
      </c>
      <c r="G4" s="1590" t="s">
        <v>366</v>
      </c>
    </row>
    <row r="5" spans="1:12" ht="35.1" customHeight="1">
      <c r="A5" s="1460"/>
      <c r="B5" s="1558" t="s">
        <v>722</v>
      </c>
      <c r="C5" s="1565"/>
      <c r="D5" s="1571"/>
      <c r="E5" s="1578">
        <v>1994</v>
      </c>
      <c r="F5" s="1584">
        <v>1904</v>
      </c>
      <c r="G5" s="1591">
        <v>1856</v>
      </c>
    </row>
    <row r="6" spans="1:12" ht="35.1" customHeight="1">
      <c r="A6" s="1460"/>
      <c r="B6" s="1559" t="s">
        <v>419</v>
      </c>
      <c r="C6" s="1566"/>
      <c r="D6" s="1572"/>
      <c r="E6" s="1579">
        <v>266</v>
      </c>
      <c r="F6" s="1585">
        <v>252</v>
      </c>
      <c r="G6" s="1592">
        <v>270</v>
      </c>
    </row>
    <row r="7" spans="1:12" ht="35.1" customHeight="1">
      <c r="A7" s="1460"/>
      <c r="B7" s="1559" t="s">
        <v>666</v>
      </c>
      <c r="C7" s="1566"/>
      <c r="D7" s="1572"/>
      <c r="E7" s="1579">
        <v>727</v>
      </c>
      <c r="F7" s="1585">
        <v>792</v>
      </c>
      <c r="G7" s="1592">
        <v>816</v>
      </c>
    </row>
    <row r="8" spans="1:12" ht="35.1" customHeight="1">
      <c r="A8" s="1460"/>
      <c r="B8" s="1475" t="s">
        <v>533</v>
      </c>
      <c r="C8" s="1489"/>
      <c r="D8" s="1502"/>
      <c r="E8" s="1580">
        <v>170</v>
      </c>
      <c r="F8" s="1586">
        <v>170</v>
      </c>
      <c r="G8" s="1593">
        <v>174</v>
      </c>
    </row>
    <row r="9" spans="1:12" ht="35.1" customHeight="1">
      <c r="A9" s="1461"/>
      <c r="B9" s="1560" t="s">
        <v>153</v>
      </c>
      <c r="C9" s="1567"/>
      <c r="D9" s="1573"/>
      <c r="E9" s="1581">
        <f>SUM(E5:E8)</f>
        <v>3157</v>
      </c>
      <c r="F9" s="1587">
        <f>SUM(F5:F8)</f>
        <v>3118</v>
      </c>
      <c r="G9" s="1594">
        <f>SUM(G5:G8)</f>
        <v>3116</v>
      </c>
    </row>
    <row r="10" spans="1:12" ht="35.1" customHeight="1">
      <c r="A10" s="1462" t="s">
        <v>719</v>
      </c>
      <c r="B10" s="1561" t="s">
        <v>392</v>
      </c>
      <c r="C10" s="1568"/>
      <c r="D10" s="1574"/>
      <c r="E10" s="1582">
        <v>2837</v>
      </c>
      <c r="F10" s="1588">
        <v>2938</v>
      </c>
      <c r="G10" s="1595">
        <v>2984</v>
      </c>
    </row>
    <row r="11" spans="1:12" ht="35.1" customHeight="1">
      <c r="A11" s="1463"/>
      <c r="B11" s="1559" t="s">
        <v>723</v>
      </c>
      <c r="C11" s="1566"/>
      <c r="D11" s="1572"/>
      <c r="E11" s="1579">
        <v>9</v>
      </c>
      <c r="F11" s="1585">
        <v>9</v>
      </c>
      <c r="G11" s="1592">
        <v>9</v>
      </c>
    </row>
    <row r="12" spans="1:12" ht="35.1" customHeight="1">
      <c r="A12" s="1463"/>
      <c r="B12" s="1478" t="s">
        <v>724</v>
      </c>
      <c r="C12" s="1492" t="s">
        <v>308</v>
      </c>
      <c r="D12" s="1505" t="s">
        <v>176</v>
      </c>
      <c r="E12" s="1579">
        <v>8</v>
      </c>
      <c r="F12" s="1585">
        <v>0</v>
      </c>
      <c r="G12" s="1592">
        <v>14</v>
      </c>
      <c r="I12" s="1554"/>
      <c r="J12" s="1554"/>
      <c r="K12" s="1554"/>
      <c r="L12" s="1554"/>
    </row>
    <row r="13" spans="1:12" ht="35.1" customHeight="1">
      <c r="A13" s="1463"/>
      <c r="B13" s="1479"/>
      <c r="C13" s="1493"/>
      <c r="D13" s="1505" t="s">
        <v>226</v>
      </c>
      <c r="E13" s="1579">
        <v>249103</v>
      </c>
      <c r="F13" s="1585">
        <v>260225</v>
      </c>
      <c r="G13" s="1592">
        <v>266613</v>
      </c>
      <c r="I13" s="1554"/>
      <c r="J13" s="1554"/>
      <c r="K13" s="1554"/>
      <c r="L13" s="1554"/>
    </row>
    <row r="14" spans="1:12" ht="35.1" customHeight="1">
      <c r="A14" s="1463"/>
      <c r="B14" s="1479"/>
      <c r="C14" s="1492" t="s">
        <v>480</v>
      </c>
      <c r="D14" s="1505" t="s">
        <v>679</v>
      </c>
      <c r="E14" s="1579">
        <v>713</v>
      </c>
      <c r="F14" s="1585">
        <v>666</v>
      </c>
      <c r="G14" s="1592">
        <v>670</v>
      </c>
      <c r="I14" s="1554"/>
      <c r="J14" s="1554"/>
      <c r="K14" s="1554"/>
      <c r="L14" s="1554"/>
    </row>
    <row r="15" spans="1:12" ht="35.1" customHeight="1">
      <c r="A15" s="1463"/>
      <c r="B15" s="1480"/>
      <c r="C15" s="1494"/>
      <c r="D15" s="1506" t="s">
        <v>226</v>
      </c>
      <c r="E15" s="1580">
        <v>31182</v>
      </c>
      <c r="F15" s="1586">
        <v>31808</v>
      </c>
      <c r="G15" s="1593">
        <v>32663</v>
      </c>
      <c r="I15" s="1554"/>
      <c r="J15" s="1554"/>
      <c r="K15" s="1554"/>
      <c r="L15" s="1554"/>
    </row>
    <row r="16" spans="1:12" ht="35.1" customHeight="1">
      <c r="A16" s="1464"/>
      <c r="B16" s="1562" t="s">
        <v>153</v>
      </c>
      <c r="C16" s="683"/>
      <c r="D16" s="1575"/>
      <c r="E16" s="1581">
        <f>SUM(E10:E15)</f>
        <v>283852</v>
      </c>
      <c r="F16" s="1587">
        <f>SUM(F10:F15)</f>
        <v>295646</v>
      </c>
      <c r="G16" s="1594">
        <f>SUM(G10:G15)</f>
        <v>302953</v>
      </c>
      <c r="I16" s="1554"/>
      <c r="J16" s="1554"/>
      <c r="K16" s="1554"/>
      <c r="L16" s="1554"/>
    </row>
    <row r="17" spans="1:12" ht="35.1" customHeight="1">
      <c r="A17" s="1465" t="s">
        <v>720</v>
      </c>
      <c r="B17" s="1563" t="s">
        <v>725</v>
      </c>
      <c r="C17" s="1569"/>
      <c r="D17" s="1576"/>
      <c r="E17" s="1579">
        <v>3655</v>
      </c>
      <c r="F17" s="1585">
        <v>3626</v>
      </c>
      <c r="G17" s="1592">
        <v>3514</v>
      </c>
      <c r="I17" s="1554"/>
      <c r="J17" s="1554"/>
      <c r="K17" s="1554"/>
      <c r="L17" s="1554"/>
    </row>
    <row r="18" spans="1:12" ht="35.1" customHeight="1">
      <c r="A18" s="1466"/>
      <c r="B18" s="1483" t="s">
        <v>628</v>
      </c>
      <c r="C18" s="1496"/>
      <c r="D18" s="1509"/>
      <c r="E18" s="1580">
        <v>2626</v>
      </c>
      <c r="F18" s="1586">
        <v>2755</v>
      </c>
      <c r="G18" s="1593">
        <v>2891</v>
      </c>
      <c r="I18" s="1554"/>
      <c r="J18" s="1554"/>
      <c r="K18" s="1554"/>
      <c r="L18" s="1554"/>
    </row>
    <row r="19" spans="1:12" ht="35.1" customHeight="1">
      <c r="A19" s="1467"/>
      <c r="B19" s="1562" t="s">
        <v>153</v>
      </c>
      <c r="C19" s="683"/>
      <c r="D19" s="1575"/>
      <c r="E19" s="1581">
        <f>SUM(E17:E18)</f>
        <v>6281</v>
      </c>
      <c r="F19" s="1587">
        <f>SUM(F17:F18)</f>
        <v>6381</v>
      </c>
      <c r="G19" s="1594">
        <f>SUM(G17:G18)</f>
        <v>6405</v>
      </c>
    </row>
    <row r="20" spans="1:12" ht="35.1" customHeight="1">
      <c r="A20" s="1468" t="s">
        <v>281</v>
      </c>
      <c r="B20" s="1484"/>
      <c r="C20" s="1484"/>
      <c r="D20" s="1510"/>
      <c r="E20" s="1583">
        <v>5898</v>
      </c>
      <c r="F20" s="1589">
        <v>6384</v>
      </c>
      <c r="G20" s="1596">
        <v>6804</v>
      </c>
    </row>
    <row r="21" spans="1:12" ht="35.1" customHeight="1">
      <c r="A21" s="1556" t="s">
        <v>566</v>
      </c>
      <c r="B21" s="1564"/>
      <c r="C21" s="1564"/>
      <c r="D21" s="1577"/>
      <c r="E21" s="1581">
        <f>E9+E16+E19+E20</f>
        <v>299188</v>
      </c>
      <c r="F21" s="1587">
        <f>F9+F16+F19+F20</f>
        <v>311529</v>
      </c>
      <c r="G21" s="1594">
        <f>G9+G16+G19+G20</f>
        <v>319278</v>
      </c>
    </row>
    <row r="22" spans="1:12" ht="24" customHeight="1">
      <c r="A22" s="263" t="s">
        <v>721</v>
      </c>
      <c r="B22" s="723"/>
      <c r="C22" s="723"/>
      <c r="D22" s="723"/>
    </row>
    <row r="23" spans="1:12" ht="27" customHeight="1"/>
  </sheetData>
  <mergeCells count="21">
    <mergeCell ref="A3:D3"/>
    <mergeCell ref="B4:D4"/>
    <mergeCell ref="B5:D5"/>
    <mergeCell ref="B6:D6"/>
    <mergeCell ref="B7:D7"/>
    <mergeCell ref="B8:D8"/>
    <mergeCell ref="B9:D9"/>
    <mergeCell ref="B10:D10"/>
    <mergeCell ref="B11:D11"/>
    <mergeCell ref="B16:D16"/>
    <mergeCell ref="B17:D17"/>
    <mergeCell ref="B18:D18"/>
    <mergeCell ref="B19:D19"/>
    <mergeCell ref="A20:D20"/>
    <mergeCell ref="A21:D21"/>
    <mergeCell ref="A4:A9"/>
    <mergeCell ref="B12:B15"/>
    <mergeCell ref="C12:C13"/>
    <mergeCell ref="C14:C15"/>
    <mergeCell ref="A17:A19"/>
    <mergeCell ref="A10:A16"/>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３５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dimension ref="A2:W15"/>
  <sheetViews>
    <sheetView showGridLines="0" view="pageBreakPreview" zoomScale="85" zoomScaleSheetLayoutView="85" workbookViewId="0">
      <selection activeCell="L3" sqref="L3:Q3"/>
    </sheetView>
  </sheetViews>
  <sheetFormatPr defaultRowHeight="13.5"/>
  <cols>
    <col min="1" max="1" width="4.625" customWidth="1"/>
    <col min="2" max="2" width="0.875" customWidth="1"/>
    <col min="3" max="3" width="11.625" customWidth="1"/>
    <col min="4" max="4" width="0.875" customWidth="1"/>
    <col min="5" max="5" width="10.625" customWidth="1"/>
    <col min="6" max="6" width="6.875" customWidth="1"/>
    <col min="7" max="8" width="2.375" customWidth="1"/>
    <col min="9" max="9" width="6.875" customWidth="1"/>
    <col min="10" max="10" width="2.375" customWidth="1"/>
    <col min="11" max="11" width="2.375" style="1597" customWidth="1"/>
    <col min="12" max="12" width="6.875" customWidth="1"/>
    <col min="13" max="14" width="2.375" customWidth="1"/>
    <col min="15" max="15" width="6.875" customWidth="1"/>
    <col min="16" max="16" width="2.375" customWidth="1"/>
    <col min="17" max="17" width="2.375" style="1597" customWidth="1"/>
    <col min="18" max="18" width="6.875" customWidth="1"/>
    <col min="19" max="20" width="2.375" customWidth="1"/>
    <col min="21" max="21" width="6.875" customWidth="1"/>
    <col min="22" max="22" width="2.375" customWidth="1"/>
    <col min="23" max="23" width="2.375" style="1597" customWidth="1"/>
  </cols>
  <sheetData>
    <row r="1" spans="1:23" ht="24" customHeight="1"/>
    <row r="2" spans="1:23" ht="30" customHeight="1">
      <c r="A2" s="159" t="s">
        <v>575</v>
      </c>
      <c r="B2" s="159"/>
    </row>
    <row r="3" spans="1:23" ht="50.1" customHeight="1">
      <c r="A3" s="1598"/>
      <c r="B3" s="1605"/>
      <c r="C3" s="1605"/>
      <c r="D3" s="1605"/>
      <c r="E3" s="1609"/>
      <c r="F3" s="432" t="s">
        <v>735</v>
      </c>
      <c r="G3" s="718"/>
      <c r="H3" s="718"/>
      <c r="I3" s="718"/>
      <c r="J3" s="718"/>
      <c r="K3" s="1636"/>
      <c r="L3" s="432" t="s">
        <v>736</v>
      </c>
      <c r="M3" s="718"/>
      <c r="N3" s="718"/>
      <c r="O3" s="718"/>
      <c r="P3" s="718"/>
      <c r="Q3" s="1644"/>
      <c r="R3" s="1649" t="s">
        <v>404</v>
      </c>
      <c r="S3" s="718"/>
      <c r="T3" s="718"/>
      <c r="U3" s="718"/>
      <c r="V3" s="718"/>
      <c r="W3" s="1654"/>
    </row>
    <row r="4" spans="1:23" ht="50.1" customHeight="1">
      <c r="A4" s="1599" t="s">
        <v>730</v>
      </c>
      <c r="B4" s="1606"/>
      <c r="C4" s="1606"/>
      <c r="D4" s="1606"/>
      <c r="E4" s="1610"/>
      <c r="F4" s="1616">
        <v>95805850</v>
      </c>
      <c r="G4" s="1624"/>
      <c r="H4" s="1624"/>
      <c r="I4" s="1624"/>
      <c r="J4" s="1624"/>
      <c r="K4" s="1637" t="s">
        <v>84</v>
      </c>
      <c r="L4" s="1616">
        <v>90542379</v>
      </c>
      <c r="M4" s="1624"/>
      <c r="N4" s="1624"/>
      <c r="O4" s="1624"/>
      <c r="P4" s="1624"/>
      <c r="Q4" s="1645" t="s">
        <v>84</v>
      </c>
      <c r="R4" s="1616">
        <v>93582912</v>
      </c>
      <c r="S4" s="1624"/>
      <c r="T4" s="1624"/>
      <c r="U4" s="1624"/>
      <c r="V4" s="1624"/>
      <c r="W4" s="1655" t="s">
        <v>84</v>
      </c>
    </row>
    <row r="5" spans="1:23" ht="50.1" customHeight="1">
      <c r="A5" s="464" t="s">
        <v>123</v>
      </c>
      <c r="B5" s="490"/>
      <c r="C5" s="490"/>
      <c r="D5" s="490"/>
      <c r="E5" s="1611"/>
      <c r="F5" s="1617">
        <v>5692</v>
      </c>
      <c r="G5" s="1625"/>
      <c r="H5" s="1630" t="s">
        <v>196</v>
      </c>
      <c r="I5" s="1631" t="s">
        <v>511</v>
      </c>
      <c r="J5" s="1632"/>
      <c r="K5" s="1638" t="s">
        <v>196</v>
      </c>
      <c r="L5" s="1617">
        <v>6122</v>
      </c>
      <c r="M5" s="1625"/>
      <c r="N5" s="1630" t="s">
        <v>196</v>
      </c>
      <c r="O5" s="1631" t="s">
        <v>738</v>
      </c>
      <c r="P5" s="1632"/>
      <c r="Q5" s="1136" t="s">
        <v>196</v>
      </c>
      <c r="R5" s="1650">
        <v>6552</v>
      </c>
      <c r="S5" s="1634"/>
      <c r="T5" s="1634"/>
      <c r="U5" s="1634"/>
      <c r="V5" s="1652"/>
      <c r="W5" s="1158" t="s">
        <v>196</v>
      </c>
    </row>
    <row r="6" spans="1:23" ht="50.1" customHeight="1">
      <c r="A6" s="973" t="s">
        <v>602</v>
      </c>
      <c r="B6" s="784"/>
      <c r="C6" s="784"/>
      <c r="D6" s="784"/>
      <c r="E6" s="1612"/>
      <c r="F6" s="1618">
        <v>564518</v>
      </c>
      <c r="G6" s="1626"/>
      <c r="H6" s="1626"/>
      <c r="I6" s="1626"/>
      <c r="J6" s="1633" t="s">
        <v>366</v>
      </c>
      <c r="K6" s="1639"/>
      <c r="L6" s="1618">
        <v>571419</v>
      </c>
      <c r="M6" s="1626"/>
      <c r="N6" s="1626"/>
      <c r="O6" s="1626"/>
      <c r="P6" s="1633" t="s">
        <v>366</v>
      </c>
      <c r="Q6" s="1639"/>
      <c r="R6" s="1618">
        <v>613155</v>
      </c>
      <c r="S6" s="1626"/>
      <c r="T6" s="1626"/>
      <c r="U6" s="1626"/>
      <c r="V6" s="1633" t="s">
        <v>366</v>
      </c>
      <c r="W6" s="1656"/>
    </row>
    <row r="7" spans="1:23" ht="21" customHeight="1">
      <c r="A7" s="1600" t="s">
        <v>158</v>
      </c>
      <c r="B7" s="1604"/>
      <c r="C7" s="1604"/>
      <c r="D7" s="1604"/>
      <c r="E7" s="1613"/>
      <c r="F7" s="1619"/>
      <c r="G7" s="1619"/>
      <c r="H7" s="1619"/>
      <c r="I7" s="1619"/>
      <c r="J7" s="1619"/>
      <c r="K7" s="1640"/>
      <c r="L7" s="1619"/>
      <c r="M7" s="1619"/>
      <c r="N7" s="1619"/>
      <c r="O7" s="1619"/>
      <c r="P7" s="1619"/>
      <c r="Q7" s="1646"/>
      <c r="R7" s="1619"/>
      <c r="S7" s="1619"/>
      <c r="T7" s="1619"/>
      <c r="U7" s="1619"/>
      <c r="V7" s="1619"/>
      <c r="W7" s="1646"/>
    </row>
    <row r="8" spans="1:23" ht="29.25" customHeight="1"/>
    <row r="9" spans="1:23" ht="30" customHeight="1">
      <c r="A9" s="159" t="s">
        <v>731</v>
      </c>
      <c r="B9" s="159"/>
    </row>
    <row r="10" spans="1:23" ht="50.1" customHeight="1">
      <c r="A10" s="1601"/>
      <c r="B10" s="1607"/>
      <c r="C10" s="1607"/>
      <c r="D10" s="1607"/>
      <c r="E10" s="1614"/>
      <c r="F10" s="1620" t="s">
        <v>735</v>
      </c>
      <c r="G10" s="716"/>
      <c r="H10" s="716"/>
      <c r="I10" s="716"/>
      <c r="J10" s="716"/>
      <c r="K10" s="1641"/>
      <c r="L10" s="1620" t="s">
        <v>736</v>
      </c>
      <c r="M10" s="716"/>
      <c r="N10" s="716"/>
      <c r="O10" s="716"/>
      <c r="P10" s="716"/>
      <c r="Q10" s="1647"/>
      <c r="R10" s="1651" t="s">
        <v>404</v>
      </c>
      <c r="S10" s="716"/>
      <c r="T10" s="716"/>
      <c r="U10" s="716"/>
      <c r="V10" s="716"/>
      <c r="W10" s="1657"/>
    </row>
    <row r="11" spans="1:23" ht="50.1" customHeight="1">
      <c r="A11" s="385" t="s">
        <v>732</v>
      </c>
      <c r="B11" s="491"/>
      <c r="C11" s="491"/>
      <c r="D11" s="491"/>
      <c r="E11" s="400"/>
      <c r="F11" s="1621">
        <v>107743</v>
      </c>
      <c r="G11" s="1627"/>
      <c r="H11" s="1627"/>
      <c r="I11" s="1627"/>
      <c r="J11" s="1634"/>
      <c r="K11" s="1642" t="s">
        <v>428</v>
      </c>
      <c r="L11" s="1621">
        <v>140780</v>
      </c>
      <c r="M11" s="1627"/>
      <c r="N11" s="1627"/>
      <c r="O11" s="1627"/>
      <c r="P11" s="1634"/>
      <c r="Q11" s="1648" t="s">
        <v>428</v>
      </c>
      <c r="R11" s="1621">
        <v>172081</v>
      </c>
      <c r="S11" s="1627"/>
      <c r="T11" s="1627"/>
      <c r="U11" s="1627"/>
      <c r="V11" s="1634"/>
      <c r="W11" s="1658" t="s">
        <v>428</v>
      </c>
    </row>
    <row r="12" spans="1:23" ht="50.1" customHeight="1">
      <c r="A12" s="1602" t="s">
        <v>435</v>
      </c>
      <c r="B12" s="706"/>
      <c r="C12" s="706"/>
      <c r="D12" s="706"/>
      <c r="E12" s="706"/>
      <c r="F12" s="1622" t="s">
        <v>737</v>
      </c>
      <c r="G12" s="1628"/>
      <c r="H12" s="1628"/>
      <c r="I12" s="1628"/>
      <c r="J12" s="1628"/>
      <c r="K12" s="1628"/>
      <c r="L12" s="1628"/>
      <c r="M12" s="1628"/>
      <c r="N12" s="1628"/>
      <c r="O12" s="1628"/>
      <c r="P12" s="1628"/>
      <c r="Q12" s="1628"/>
      <c r="R12" s="1628"/>
      <c r="S12" s="1628"/>
      <c r="T12" s="1628"/>
      <c r="U12" s="1628"/>
      <c r="V12" s="1628"/>
      <c r="W12" s="1659"/>
    </row>
    <row r="13" spans="1:23" ht="50.1" customHeight="1">
      <c r="A13" s="464" t="s">
        <v>671</v>
      </c>
      <c r="B13" s="490"/>
      <c r="C13" s="490"/>
      <c r="D13" s="490"/>
      <c r="E13" s="1611"/>
      <c r="F13" s="1621">
        <v>16161</v>
      </c>
      <c r="G13" s="1627"/>
      <c r="H13" s="1627"/>
      <c r="I13" s="1627"/>
      <c r="J13" s="1635" t="s">
        <v>366</v>
      </c>
      <c r="K13" s="1643"/>
      <c r="L13" s="1621">
        <v>21117</v>
      </c>
      <c r="M13" s="1627"/>
      <c r="N13" s="1627"/>
      <c r="O13" s="1627"/>
      <c r="P13" s="1635" t="s">
        <v>366</v>
      </c>
      <c r="Q13" s="1643"/>
      <c r="R13" s="1621">
        <v>25812</v>
      </c>
      <c r="S13" s="1627"/>
      <c r="T13" s="1627"/>
      <c r="U13" s="1627"/>
      <c r="V13" s="1653" t="s">
        <v>366</v>
      </c>
      <c r="W13" s="1660"/>
    </row>
    <row r="14" spans="1:23" ht="50.1" customHeight="1">
      <c r="A14" s="1603" t="s">
        <v>733</v>
      </c>
      <c r="B14" s="1608"/>
      <c r="C14" s="1608"/>
      <c r="D14" s="1608"/>
      <c r="E14" s="1615"/>
      <c r="F14" s="1623">
        <v>3</v>
      </c>
      <c r="G14" s="1629"/>
      <c r="H14" s="1629"/>
      <c r="I14" s="1629"/>
      <c r="J14" s="1629"/>
      <c r="K14" s="1633" t="s">
        <v>428</v>
      </c>
      <c r="L14" s="1623">
        <v>3</v>
      </c>
      <c r="M14" s="1629"/>
      <c r="N14" s="1629"/>
      <c r="O14" s="1629"/>
      <c r="P14" s="1629"/>
      <c r="Q14" s="1639" t="s">
        <v>428</v>
      </c>
      <c r="R14" s="1623">
        <v>3</v>
      </c>
      <c r="S14" s="1629"/>
      <c r="T14" s="1629"/>
      <c r="U14" s="1629"/>
      <c r="V14" s="1629"/>
      <c r="W14" s="1656" t="s">
        <v>428</v>
      </c>
    </row>
    <row r="15" spans="1:23" ht="18" customHeight="1">
      <c r="A15" s="1604" t="s">
        <v>506</v>
      </c>
      <c r="B15" s="1604"/>
    </row>
    <row r="16" spans="1:23" ht="27.75" customHeight="1"/>
  </sheetData>
  <mergeCells count="42">
    <mergeCell ref="A3:E3"/>
    <mergeCell ref="F3:K3"/>
    <mergeCell ref="L3:Q3"/>
    <mergeCell ref="R3:W3"/>
    <mergeCell ref="A4:E4"/>
    <mergeCell ref="F4:J4"/>
    <mergeCell ref="L4:P4"/>
    <mergeCell ref="R4:U4"/>
    <mergeCell ref="A5:E5"/>
    <mergeCell ref="F5:G5"/>
    <mergeCell ref="I5:J5"/>
    <mergeCell ref="L5:M5"/>
    <mergeCell ref="O5:P5"/>
    <mergeCell ref="R5:U5"/>
    <mergeCell ref="A6:E6"/>
    <mergeCell ref="F6:I6"/>
    <mergeCell ref="J6:K6"/>
    <mergeCell ref="L6:O6"/>
    <mergeCell ref="P6:Q6"/>
    <mergeCell ref="R6:U6"/>
    <mergeCell ref="V6:W6"/>
    <mergeCell ref="A10:E10"/>
    <mergeCell ref="F10:K10"/>
    <mergeCell ref="L10:Q10"/>
    <mergeCell ref="R10:W10"/>
    <mergeCell ref="A11:E11"/>
    <mergeCell ref="F11:I11"/>
    <mergeCell ref="L11:O11"/>
    <mergeCell ref="R11:U11"/>
    <mergeCell ref="A12:E12"/>
    <mergeCell ref="F12:W12"/>
    <mergeCell ref="A13:E13"/>
    <mergeCell ref="F13:I13"/>
    <mergeCell ref="J13:K13"/>
    <mergeCell ref="L13:O13"/>
    <mergeCell ref="P13:Q13"/>
    <mergeCell ref="R13:U13"/>
    <mergeCell ref="V13:W13"/>
    <mergeCell ref="A14:E14"/>
    <mergeCell ref="F14:I14"/>
    <mergeCell ref="L14:O14"/>
    <mergeCell ref="R14:U14"/>
  </mergeCells>
  <phoneticPr fontId="19"/>
  <printOptions horizontalCentered="1"/>
  <pageMargins left="0.19685039370078741" right="0.59055118110236227" top="0.78740157480314965" bottom="0.59055118110236227" header="0.51181102362204722" footer="0.51181102362204722"/>
  <pageSetup paperSize="9" scale="98" fitToWidth="1" fitToHeight="1" orientation="portrait" usePrinterDefaults="1" r:id="rId1"/>
  <headerFooter alignWithMargins="0">
    <oddFooter>&amp;C- ３６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dimension ref="A1:B8"/>
  <sheetViews>
    <sheetView showGridLines="0" view="pageBreakPreview" zoomScaleSheetLayoutView="100" workbookViewId="0">
      <selection activeCell="Q3" sqref="Q3"/>
    </sheetView>
  </sheetViews>
  <sheetFormatPr defaultRowHeight="36" customHeight="1"/>
  <cols>
    <col min="1" max="1" width="70.625" style="78" customWidth="1"/>
    <col min="2" max="2" width="3.625" style="21" customWidth="1"/>
    <col min="3" max="16384" width="9" style="78" bestFit="1" customWidth="1"/>
  </cols>
  <sheetData>
    <row r="1" spans="1:2" ht="36" customHeight="1">
      <c r="A1" s="22" t="s">
        <v>740</v>
      </c>
      <c r="B1" s="25"/>
    </row>
    <row r="2" spans="1:2" ht="36" customHeight="1">
      <c r="A2" s="23"/>
      <c r="B2" s="26"/>
    </row>
    <row r="3" spans="1:2" ht="36" customHeight="1">
      <c r="A3" s="24" t="s">
        <v>13</v>
      </c>
      <c r="B3" s="26">
        <v>38</v>
      </c>
    </row>
    <row r="4" spans="1:2" ht="36" customHeight="1">
      <c r="A4" s="24" t="s">
        <v>741</v>
      </c>
      <c r="B4" s="26">
        <v>38</v>
      </c>
    </row>
    <row r="5" spans="1:2" ht="36" customHeight="1">
      <c r="A5" s="24" t="s">
        <v>315</v>
      </c>
      <c r="B5" s="26">
        <v>39</v>
      </c>
    </row>
    <row r="6" spans="1:2" ht="36" customHeight="1">
      <c r="A6" s="24" t="s">
        <v>72</v>
      </c>
      <c r="B6" s="26">
        <v>39</v>
      </c>
    </row>
    <row r="7" spans="1:2" ht="36" customHeight="1">
      <c r="A7" s="24" t="s">
        <v>742</v>
      </c>
      <c r="B7" s="26">
        <v>40</v>
      </c>
    </row>
    <row r="8" spans="1:2" ht="36" customHeight="1">
      <c r="A8" s="1075" t="s">
        <v>40</v>
      </c>
      <c r="B8" s="27">
        <v>40</v>
      </c>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verticalDpi="300" r:id="rId1"/>
  <headerFooter alignWithMargins="0">
    <oddFooter>&amp;C- ３７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1:M30"/>
  <sheetViews>
    <sheetView showGridLines="0" view="pageBreakPreview" zoomScale="85" zoomScaleNormal="75" zoomScaleSheetLayoutView="85" workbookViewId="0">
      <selection activeCell="Q3" sqref="Q3"/>
    </sheetView>
  </sheetViews>
  <sheetFormatPr defaultColWidth="26.625" defaultRowHeight="14.25"/>
  <cols>
    <col min="1" max="1" width="3.625" style="28" customWidth="1"/>
    <col min="2" max="2" width="1.625" style="28" customWidth="1"/>
    <col min="3" max="3" width="3.125" style="28" customWidth="1"/>
    <col min="4" max="4" width="9.625" style="28" customWidth="1"/>
    <col min="5" max="5" width="3.125" style="28" customWidth="1"/>
    <col min="6" max="7" width="12.625" style="28" customWidth="1"/>
    <col min="8" max="8" width="9.625" style="28" customWidth="1"/>
    <col min="9" max="9" width="3.625" style="28" customWidth="1"/>
    <col min="10" max="10" width="8.625" style="28" customWidth="1"/>
    <col min="11" max="11" width="0.875" style="28" customWidth="1"/>
    <col min="12" max="12" width="12.625" style="28" customWidth="1"/>
    <col min="13" max="13" width="8.625" style="28" customWidth="1"/>
    <col min="14" max="14" width="1.5" style="28" customWidth="1"/>
    <col min="15" max="18" width="12.625" style="28" customWidth="1"/>
    <col min="19" max="16384" width="26.625" style="28" bestFit="1" customWidth="0"/>
  </cols>
  <sheetData>
    <row r="1" spans="2:13" s="29" customFormat="1" ht="30" customHeight="1">
      <c r="B1" s="34" t="s">
        <v>135</v>
      </c>
      <c r="C1" s="34"/>
    </row>
    <row r="2" spans="2:13" s="30" customFormat="1" ht="30" customHeight="1">
      <c r="B2" s="35" t="s">
        <v>46</v>
      </c>
      <c r="C2" s="35"/>
    </row>
    <row r="3" spans="2:13" s="31" customFormat="1" ht="51.75" customHeight="1">
      <c r="B3" s="36" t="s">
        <v>140</v>
      </c>
      <c r="C3" s="36"/>
      <c r="D3" s="36"/>
      <c r="E3" s="36"/>
      <c r="F3" s="36"/>
      <c r="G3" s="36"/>
      <c r="H3" s="36"/>
      <c r="I3" s="38"/>
    </row>
    <row r="4" spans="2:13" s="31" customFormat="1" ht="59.25" customHeight="1">
      <c r="B4" s="36" t="s">
        <v>112</v>
      </c>
      <c r="C4" s="36"/>
      <c r="D4" s="36"/>
      <c r="E4" s="36"/>
      <c r="F4" s="36"/>
      <c r="G4" s="36"/>
      <c r="H4" s="36"/>
      <c r="I4" s="38"/>
    </row>
    <row r="5" spans="2:13" ht="31.5" customHeight="1"/>
    <row r="6" spans="2:13" ht="30" customHeight="1">
      <c r="B6" s="37" t="s">
        <v>105</v>
      </c>
      <c r="C6" s="37"/>
      <c r="D6" s="37"/>
      <c r="E6" s="37"/>
      <c r="F6" s="37"/>
      <c r="G6" s="37"/>
      <c r="H6" s="37"/>
      <c r="I6" s="37"/>
    </row>
    <row r="7" spans="2:13" s="31" customFormat="1" ht="48" customHeight="1">
      <c r="B7" s="38" t="s">
        <v>90</v>
      </c>
      <c r="C7" s="38"/>
      <c r="D7" s="38"/>
      <c r="E7" s="38"/>
      <c r="F7" s="38"/>
      <c r="G7" s="38"/>
      <c r="H7" s="38"/>
      <c r="I7" s="38"/>
      <c r="J7" s="38"/>
      <c r="K7" s="38"/>
      <c r="L7" s="38"/>
      <c r="M7" s="38"/>
    </row>
    <row r="8" spans="2:13" s="31" customFormat="1" ht="48" customHeight="1">
      <c r="B8" s="38" t="s">
        <v>130</v>
      </c>
      <c r="C8" s="38"/>
      <c r="D8" s="38"/>
      <c r="E8" s="38"/>
      <c r="F8" s="38"/>
      <c r="G8" s="38"/>
      <c r="H8" s="38"/>
      <c r="I8" s="38"/>
      <c r="J8" s="38"/>
      <c r="K8" s="38"/>
      <c r="L8" s="38"/>
      <c r="M8" s="38"/>
    </row>
    <row r="9" spans="2:13" s="31" customFormat="1" ht="48" customHeight="1">
      <c r="B9" s="38" t="s">
        <v>141</v>
      </c>
      <c r="C9" s="38"/>
      <c r="D9" s="38"/>
      <c r="E9" s="38"/>
      <c r="F9" s="38"/>
      <c r="G9" s="38"/>
      <c r="H9" s="38"/>
      <c r="I9" s="38"/>
      <c r="J9" s="38"/>
      <c r="K9" s="38"/>
      <c r="L9" s="38"/>
      <c r="M9" s="38"/>
    </row>
    <row r="10" spans="2:13" ht="18.75" customHeight="1"/>
    <row r="11" spans="2:13" s="32" customFormat="1" ht="30" customHeight="1">
      <c r="B11" s="35" t="s">
        <v>29</v>
      </c>
      <c r="C11" s="35"/>
      <c r="D11" s="44"/>
      <c r="E11" s="44"/>
      <c r="F11" s="54"/>
      <c r="G11" s="54"/>
      <c r="H11" s="54"/>
    </row>
    <row r="12" spans="2:13" ht="15" customHeight="1">
      <c r="C12" s="39" t="s">
        <v>63</v>
      </c>
      <c r="D12" s="45"/>
      <c r="E12" s="50"/>
      <c r="F12" s="55" t="s">
        <v>143</v>
      </c>
      <c r="G12" s="58"/>
      <c r="H12" s="58"/>
      <c r="I12" s="60"/>
      <c r="J12" s="62" t="s">
        <v>145</v>
      </c>
      <c r="K12" s="66"/>
      <c r="L12" s="71" t="s">
        <v>146</v>
      </c>
    </row>
    <row r="13" spans="2:13" ht="15" customHeight="1">
      <c r="C13" s="40"/>
      <c r="D13" s="46"/>
      <c r="E13" s="51"/>
      <c r="F13" s="56" t="s">
        <v>39</v>
      </c>
      <c r="G13" s="56" t="s">
        <v>148</v>
      </c>
      <c r="H13" s="55" t="s">
        <v>153</v>
      </c>
      <c r="I13" s="60"/>
      <c r="J13" s="63"/>
      <c r="K13" s="67"/>
      <c r="L13" s="72"/>
    </row>
    <row r="14" spans="2:13" s="33" customFormat="1" ht="19.5" customHeight="1">
      <c r="C14" s="41"/>
      <c r="D14" s="47" t="s">
        <v>154</v>
      </c>
      <c r="E14" s="52"/>
      <c r="F14" s="57">
        <v>46896</v>
      </c>
      <c r="G14" s="57">
        <v>49768</v>
      </c>
      <c r="H14" s="59">
        <f t="shared" ref="H14:H29" si="0">SUM(F14:G14)</f>
        <v>96664</v>
      </c>
      <c r="I14" s="61"/>
      <c r="J14" s="64">
        <v>73</v>
      </c>
      <c r="K14" s="68"/>
      <c r="L14" s="73">
        <v>31928</v>
      </c>
    </row>
    <row r="15" spans="2:13" s="33" customFormat="1" ht="19.5" customHeight="1">
      <c r="C15" s="41"/>
      <c r="D15" s="47" t="s">
        <v>161</v>
      </c>
      <c r="E15" s="52"/>
      <c r="F15" s="57">
        <v>46806</v>
      </c>
      <c r="G15" s="57">
        <v>49683</v>
      </c>
      <c r="H15" s="59">
        <f t="shared" si="0"/>
        <v>96489</v>
      </c>
      <c r="I15" s="61"/>
      <c r="J15" s="65">
        <f t="shared" ref="J15:J29" si="1">H15-H14</f>
        <v>-175</v>
      </c>
      <c r="K15" s="69"/>
      <c r="L15" s="73">
        <v>32190</v>
      </c>
    </row>
    <row r="16" spans="2:13" s="33" customFormat="1" ht="19.5" customHeight="1">
      <c r="C16" s="41"/>
      <c r="D16" s="47" t="s">
        <v>49</v>
      </c>
      <c r="E16" s="52"/>
      <c r="F16" s="57">
        <v>46631</v>
      </c>
      <c r="G16" s="57">
        <v>49574</v>
      </c>
      <c r="H16" s="59">
        <f t="shared" si="0"/>
        <v>96205</v>
      </c>
      <c r="I16" s="61"/>
      <c r="J16" s="65">
        <f t="shared" si="1"/>
        <v>-284</v>
      </c>
      <c r="K16" s="70"/>
      <c r="L16" s="73">
        <v>32463</v>
      </c>
    </row>
    <row r="17" spans="3:12" s="33" customFormat="1" ht="19.5" customHeight="1">
      <c r="C17" s="41"/>
      <c r="D17" s="47" t="s">
        <v>162</v>
      </c>
      <c r="E17" s="52"/>
      <c r="F17" s="57">
        <v>46417</v>
      </c>
      <c r="G17" s="57">
        <v>49434</v>
      </c>
      <c r="H17" s="59">
        <f t="shared" si="0"/>
        <v>95851</v>
      </c>
      <c r="I17" s="61"/>
      <c r="J17" s="65">
        <f t="shared" si="1"/>
        <v>-354</v>
      </c>
      <c r="K17" s="70"/>
      <c r="L17" s="73">
        <v>32681</v>
      </c>
    </row>
    <row r="18" spans="3:12" s="33" customFormat="1" ht="19.5" customHeight="1">
      <c r="C18" s="41"/>
      <c r="D18" s="47" t="s">
        <v>163</v>
      </c>
      <c r="E18" s="52"/>
      <c r="F18" s="57">
        <v>46304</v>
      </c>
      <c r="G18" s="57">
        <v>49242</v>
      </c>
      <c r="H18" s="59">
        <f t="shared" si="0"/>
        <v>95546</v>
      </c>
      <c r="I18" s="61"/>
      <c r="J18" s="65">
        <f t="shared" si="1"/>
        <v>-305</v>
      </c>
      <c r="K18" s="70"/>
      <c r="L18" s="73">
        <v>32975</v>
      </c>
    </row>
    <row r="19" spans="3:12" s="33" customFormat="1" ht="19.5" customHeight="1">
      <c r="C19" s="41"/>
      <c r="D19" s="47" t="s">
        <v>165</v>
      </c>
      <c r="E19" s="52"/>
      <c r="F19" s="57">
        <v>46108</v>
      </c>
      <c r="G19" s="57">
        <v>49004</v>
      </c>
      <c r="H19" s="59">
        <f t="shared" si="0"/>
        <v>95112</v>
      </c>
      <c r="I19" s="61"/>
      <c r="J19" s="65">
        <f t="shared" si="1"/>
        <v>-434</v>
      </c>
      <c r="K19" s="70"/>
      <c r="L19" s="73">
        <v>33186</v>
      </c>
    </row>
    <row r="20" spans="3:12" s="33" customFormat="1" ht="19.5" customHeight="1">
      <c r="C20" s="41"/>
      <c r="D20" s="47" t="s">
        <v>168</v>
      </c>
      <c r="E20" s="52"/>
      <c r="F20" s="57">
        <v>45864</v>
      </c>
      <c r="G20" s="57">
        <v>48820</v>
      </c>
      <c r="H20" s="59">
        <f t="shared" si="0"/>
        <v>94684</v>
      </c>
      <c r="I20" s="61"/>
      <c r="J20" s="65">
        <f t="shared" si="1"/>
        <v>-428</v>
      </c>
      <c r="K20" s="70"/>
      <c r="L20" s="73">
        <v>33390</v>
      </c>
    </row>
    <row r="21" spans="3:12" s="33" customFormat="1" ht="19.5" customHeight="1">
      <c r="C21" s="41"/>
      <c r="D21" s="47" t="s">
        <v>9</v>
      </c>
      <c r="E21" s="52"/>
      <c r="F21" s="57">
        <v>45797</v>
      </c>
      <c r="G21" s="57">
        <v>48607</v>
      </c>
      <c r="H21" s="59">
        <f t="shared" si="0"/>
        <v>94404</v>
      </c>
      <c r="I21" s="61"/>
      <c r="J21" s="65">
        <f t="shared" si="1"/>
        <v>-280</v>
      </c>
      <c r="K21" s="70"/>
      <c r="L21" s="73">
        <v>33764</v>
      </c>
    </row>
    <row r="22" spans="3:12" s="33" customFormat="1" ht="19.5" customHeight="1">
      <c r="C22" s="41"/>
      <c r="D22" s="47" t="s">
        <v>170</v>
      </c>
      <c r="E22" s="52"/>
      <c r="F22" s="57">
        <v>45722</v>
      </c>
      <c r="G22" s="57">
        <v>48425</v>
      </c>
      <c r="H22" s="59">
        <f t="shared" si="0"/>
        <v>94147</v>
      </c>
      <c r="I22" s="61"/>
      <c r="J22" s="65">
        <f t="shared" si="1"/>
        <v>-257</v>
      </c>
      <c r="K22" s="70"/>
      <c r="L22" s="73">
        <v>34077</v>
      </c>
    </row>
    <row r="23" spans="3:12" s="33" customFormat="1" ht="19.5" customHeight="1">
      <c r="C23" s="41"/>
      <c r="D23" s="47" t="s">
        <v>68</v>
      </c>
      <c r="E23" s="52"/>
      <c r="F23" s="57">
        <v>45546</v>
      </c>
      <c r="G23" s="57">
        <v>48171</v>
      </c>
      <c r="H23" s="59">
        <f t="shared" si="0"/>
        <v>93717</v>
      </c>
      <c r="I23" s="61"/>
      <c r="J23" s="65">
        <f t="shared" si="1"/>
        <v>-430</v>
      </c>
      <c r="K23" s="70"/>
      <c r="L23" s="73">
        <v>34462</v>
      </c>
    </row>
    <row r="24" spans="3:12" s="33" customFormat="1" ht="19.5" customHeight="1">
      <c r="C24" s="41"/>
      <c r="D24" s="47" t="s">
        <v>172</v>
      </c>
      <c r="E24" s="52"/>
      <c r="F24" s="57">
        <v>45390</v>
      </c>
      <c r="G24" s="57">
        <v>47953</v>
      </c>
      <c r="H24" s="59">
        <f t="shared" si="0"/>
        <v>93343</v>
      </c>
      <c r="I24" s="61"/>
      <c r="J24" s="65">
        <f t="shared" si="1"/>
        <v>-374</v>
      </c>
      <c r="K24" s="70"/>
      <c r="L24" s="73">
        <v>34768</v>
      </c>
    </row>
    <row r="25" spans="3:12" s="33" customFormat="1" ht="19.5" customHeight="1">
      <c r="C25" s="42" t="s">
        <v>175</v>
      </c>
      <c r="D25" s="48"/>
      <c r="E25" s="53"/>
      <c r="F25" s="57">
        <v>45248</v>
      </c>
      <c r="G25" s="57">
        <v>47619</v>
      </c>
      <c r="H25" s="59">
        <f t="shared" si="0"/>
        <v>92867</v>
      </c>
      <c r="I25" s="61"/>
      <c r="J25" s="65">
        <f t="shared" si="1"/>
        <v>-476</v>
      </c>
      <c r="K25" s="70"/>
      <c r="L25" s="73">
        <v>35225</v>
      </c>
    </row>
    <row r="26" spans="3:12" s="33" customFormat="1" ht="19.5" customHeight="1">
      <c r="C26" s="41"/>
      <c r="D26" s="47" t="s">
        <v>178</v>
      </c>
      <c r="E26" s="52"/>
      <c r="F26" s="57">
        <v>45238</v>
      </c>
      <c r="G26" s="57">
        <v>47451</v>
      </c>
      <c r="H26" s="59">
        <f t="shared" si="0"/>
        <v>92689</v>
      </c>
      <c r="I26" s="61"/>
      <c r="J26" s="65">
        <f t="shared" si="1"/>
        <v>-178</v>
      </c>
      <c r="K26" s="70"/>
      <c r="L26" s="73">
        <v>35809</v>
      </c>
    </row>
    <row r="27" spans="3:12" s="33" customFormat="1" ht="19.5" customHeight="1">
      <c r="C27" s="41"/>
      <c r="D27" s="47" t="s">
        <v>180</v>
      </c>
      <c r="E27" s="52"/>
      <c r="F27" s="57">
        <v>44956</v>
      </c>
      <c r="G27" s="57">
        <v>47174</v>
      </c>
      <c r="H27" s="59">
        <f t="shared" si="0"/>
        <v>92130</v>
      </c>
      <c r="I27" s="61"/>
      <c r="J27" s="65">
        <f t="shared" si="1"/>
        <v>-559</v>
      </c>
      <c r="K27" s="70"/>
      <c r="L27" s="73">
        <v>36125</v>
      </c>
    </row>
    <row r="28" spans="3:12" s="33" customFormat="1" ht="19.5" customHeight="1">
      <c r="C28" s="41"/>
      <c r="D28" s="47" t="s">
        <v>86</v>
      </c>
      <c r="E28" s="52"/>
      <c r="F28" s="57">
        <v>44652</v>
      </c>
      <c r="G28" s="57">
        <v>46806</v>
      </c>
      <c r="H28" s="59">
        <f t="shared" si="0"/>
        <v>91458</v>
      </c>
      <c r="I28" s="61"/>
      <c r="J28" s="65">
        <f t="shared" si="1"/>
        <v>-672</v>
      </c>
      <c r="K28" s="70"/>
      <c r="L28" s="73">
        <v>36162</v>
      </c>
    </row>
    <row r="29" spans="3:12" s="33" customFormat="1" ht="19.5" customHeight="1">
      <c r="C29" s="43"/>
      <c r="D29" s="47" t="s">
        <v>181</v>
      </c>
      <c r="E29" s="52"/>
      <c r="F29" s="57">
        <v>44573</v>
      </c>
      <c r="G29" s="57">
        <v>46494</v>
      </c>
      <c r="H29" s="59">
        <f t="shared" si="0"/>
        <v>91067</v>
      </c>
      <c r="I29" s="61"/>
      <c r="J29" s="65">
        <f t="shared" si="1"/>
        <v>-391</v>
      </c>
      <c r="K29" s="70"/>
      <c r="L29" s="73">
        <v>36600</v>
      </c>
    </row>
    <row r="30" spans="3:12" ht="21" customHeight="1">
      <c r="D30" s="49" t="s">
        <v>184</v>
      </c>
      <c r="E30" s="49"/>
    </row>
  </sheetData>
  <mergeCells count="28">
    <mergeCell ref="B3:H3"/>
    <mergeCell ref="B4:H4"/>
    <mergeCell ref="B6:I6"/>
    <mergeCell ref="B7:M7"/>
    <mergeCell ref="B8:M8"/>
    <mergeCell ref="B9:M9"/>
    <mergeCell ref="F12:I12"/>
    <mergeCell ref="H13:I13"/>
    <mergeCell ref="H14:I14"/>
    <mergeCell ref="H15:I15"/>
    <mergeCell ref="H16:I16"/>
    <mergeCell ref="H17:I17"/>
    <mergeCell ref="H18:I18"/>
    <mergeCell ref="H19:I19"/>
    <mergeCell ref="H20:I20"/>
    <mergeCell ref="H21:I21"/>
    <mergeCell ref="H22:I22"/>
    <mergeCell ref="H23:I23"/>
    <mergeCell ref="H24:I24"/>
    <mergeCell ref="C25:E25"/>
    <mergeCell ref="H25:I25"/>
    <mergeCell ref="H26:I26"/>
    <mergeCell ref="H27:I27"/>
    <mergeCell ref="H28:I28"/>
    <mergeCell ref="H29:I29"/>
    <mergeCell ref="C12:E13"/>
    <mergeCell ref="J12:K13"/>
    <mergeCell ref="L12:L13"/>
  </mergeCells>
  <phoneticPr fontId="19"/>
  <printOptions horizontalCentered="1"/>
  <pageMargins left="0.39370078740157483" right="0.78740157480314965" top="0.78740157480314965" bottom="0.59055118110236227" header="0.51181102362204722" footer="0.51181102362204722"/>
  <pageSetup paperSize="9" fitToWidth="1" fitToHeight="1" orientation="portrait" usePrinterDefaults="1" r:id="rId1"/>
  <headerFooter alignWithMargins="0">
    <oddFooter>&amp;C&amp;12- ２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1:P22"/>
  <sheetViews>
    <sheetView showGridLines="0" view="pageBreakPreview" zoomScaleNormal="110" zoomScaleSheetLayoutView="100" workbookViewId="0">
      <selection activeCell="Q3" sqref="Q3"/>
    </sheetView>
  </sheetViews>
  <sheetFormatPr defaultRowHeight="13.5"/>
  <cols>
    <col min="1" max="1" width="8.625" customWidth="1"/>
    <col min="2" max="2" width="6.375" customWidth="1"/>
    <col min="3" max="3" width="2.375" customWidth="1"/>
    <col min="4" max="9" width="12.125" customWidth="1"/>
    <col min="10" max="10" width="10.875" customWidth="1"/>
  </cols>
  <sheetData>
    <row r="1" spans="1:16" ht="24" customHeight="1">
      <c r="A1" s="158" t="s">
        <v>681</v>
      </c>
    </row>
    <row r="2" spans="1:16" ht="30" customHeight="1">
      <c r="A2" s="159" t="s">
        <v>743</v>
      </c>
      <c r="H2" s="1732" t="s">
        <v>411</v>
      </c>
      <c r="I2" s="1732"/>
    </row>
    <row r="3" spans="1:16" ht="28.5" customHeight="1">
      <c r="A3" s="1661"/>
      <c r="B3" s="1672"/>
      <c r="C3" s="1686"/>
      <c r="D3" s="1686"/>
      <c r="E3" s="1708" t="s">
        <v>752</v>
      </c>
      <c r="F3" s="1720" t="s">
        <v>753</v>
      </c>
      <c r="G3" s="1720" t="s">
        <v>754</v>
      </c>
      <c r="H3" s="1708" t="s">
        <v>755</v>
      </c>
      <c r="I3" s="1733" t="s">
        <v>756</v>
      </c>
    </row>
    <row r="4" spans="1:16" ht="28.5" customHeight="1">
      <c r="A4" s="1662" t="s">
        <v>739</v>
      </c>
      <c r="B4" s="1673" t="s">
        <v>498</v>
      </c>
      <c r="C4" s="1687" t="s">
        <v>422</v>
      </c>
      <c r="D4" s="1697"/>
      <c r="E4" s="1709">
        <v>1096095</v>
      </c>
      <c r="F4" s="1721">
        <v>1067595</v>
      </c>
      <c r="G4" s="1721">
        <v>1047332</v>
      </c>
      <c r="H4" s="1709">
        <v>1011363</v>
      </c>
      <c r="I4" s="1734">
        <v>893411</v>
      </c>
    </row>
    <row r="5" spans="1:16" ht="28.5" customHeight="1">
      <c r="A5" s="1663"/>
      <c r="B5" s="1674"/>
      <c r="C5" s="1688" t="s">
        <v>702</v>
      </c>
      <c r="D5" s="1698"/>
      <c r="E5" s="1710">
        <v>275012</v>
      </c>
      <c r="F5" s="1722">
        <v>266385</v>
      </c>
      <c r="G5" s="1722">
        <v>285050</v>
      </c>
      <c r="H5" s="1710">
        <v>320783</v>
      </c>
      <c r="I5" s="1735">
        <v>325136</v>
      </c>
    </row>
    <row r="6" spans="1:16" ht="28.5" customHeight="1">
      <c r="A6" s="1663"/>
      <c r="B6" s="1675"/>
      <c r="C6" s="1689" t="s">
        <v>231</v>
      </c>
      <c r="D6" s="1699"/>
      <c r="E6" s="1711">
        <v>73967</v>
      </c>
      <c r="F6" s="1723">
        <v>75114</v>
      </c>
      <c r="G6" s="1723">
        <v>78311</v>
      </c>
      <c r="H6" s="1711">
        <v>86813</v>
      </c>
      <c r="I6" s="1736">
        <v>88142</v>
      </c>
    </row>
    <row r="7" spans="1:16" ht="28.5" customHeight="1">
      <c r="A7" s="1663"/>
      <c r="B7" s="1676" t="s">
        <v>734</v>
      </c>
      <c r="C7" s="1687" t="s">
        <v>669</v>
      </c>
      <c r="D7" s="1697"/>
      <c r="E7" s="1712">
        <v>1720</v>
      </c>
      <c r="F7" s="1724">
        <v>1</v>
      </c>
      <c r="G7" s="1724">
        <v>0</v>
      </c>
      <c r="H7" s="1712">
        <v>0</v>
      </c>
      <c r="I7" s="1737">
        <v>0</v>
      </c>
    </row>
    <row r="8" spans="1:16" ht="28.5" customHeight="1">
      <c r="A8" s="1663"/>
      <c r="B8" s="1674"/>
      <c r="C8" s="1688" t="s">
        <v>702</v>
      </c>
      <c r="D8" s="1698"/>
      <c r="E8" s="1710">
        <v>417</v>
      </c>
      <c r="F8" s="1722">
        <v>1</v>
      </c>
      <c r="G8" s="1722">
        <v>0</v>
      </c>
      <c r="H8" s="1710">
        <v>0</v>
      </c>
      <c r="I8" s="1735">
        <v>0</v>
      </c>
    </row>
    <row r="9" spans="1:16" ht="28.5" customHeight="1">
      <c r="A9" s="1663"/>
      <c r="B9" s="1677"/>
      <c r="C9" s="1690" t="s">
        <v>231</v>
      </c>
      <c r="D9" s="1700"/>
      <c r="E9" s="1713">
        <v>334</v>
      </c>
      <c r="F9" s="1725">
        <v>1</v>
      </c>
      <c r="G9" s="1725">
        <v>0</v>
      </c>
      <c r="H9" s="1713">
        <v>0</v>
      </c>
      <c r="I9" s="1738">
        <v>0</v>
      </c>
    </row>
    <row r="10" spans="1:16" ht="28.5" customHeight="1">
      <c r="A10" s="1664"/>
      <c r="B10" s="1678" t="s">
        <v>153</v>
      </c>
      <c r="C10" s="1691"/>
      <c r="D10" s="1701"/>
      <c r="E10" s="1714">
        <f>SUM(E4:E9)</f>
        <v>1447545</v>
      </c>
      <c r="F10" s="1714">
        <f>SUM(F4:F9)</f>
        <v>1409097</v>
      </c>
      <c r="G10" s="1730">
        <f>SUM(G4:G9)</f>
        <v>1410693</v>
      </c>
      <c r="H10" s="1714">
        <f>SUM(H4:H9)</f>
        <v>1418959</v>
      </c>
      <c r="I10" s="1739">
        <f>SUM(I4:I9)</f>
        <v>1306689</v>
      </c>
    </row>
    <row r="11" spans="1:16" ht="28.5" customHeight="1">
      <c r="A11" s="1665" t="s">
        <v>617</v>
      </c>
      <c r="B11" s="1679"/>
      <c r="C11" s="1679"/>
      <c r="D11" s="1679"/>
      <c r="E11" s="1715">
        <v>57728</v>
      </c>
      <c r="F11" s="1726">
        <v>56254</v>
      </c>
      <c r="G11" s="1726">
        <v>54862</v>
      </c>
      <c r="H11" s="1715">
        <v>50385</v>
      </c>
      <c r="I11" s="1740">
        <v>44901</v>
      </c>
      <c r="K11" s="1746"/>
      <c r="L11" s="1746"/>
      <c r="M11" s="1746"/>
      <c r="N11" s="1746"/>
      <c r="O11" s="1746"/>
      <c r="P11" s="1746"/>
    </row>
    <row r="12" spans="1:16" ht="28.5" customHeight="1">
      <c r="A12" s="1666" t="s">
        <v>745</v>
      </c>
      <c r="B12" s="1680"/>
      <c r="C12" s="1692"/>
      <c r="D12" s="1692"/>
      <c r="E12" s="1714">
        <f>E10+E11</f>
        <v>1505273</v>
      </c>
      <c r="F12" s="1714">
        <f>F10+F11</f>
        <v>1465351</v>
      </c>
      <c r="G12" s="1730">
        <f>G10+G11</f>
        <v>1465555</v>
      </c>
      <c r="H12" s="1714">
        <f>H10+H11</f>
        <v>1469344</v>
      </c>
      <c r="I12" s="1739">
        <f>I10+I11</f>
        <v>1351590</v>
      </c>
    </row>
    <row r="13" spans="1:16" ht="21" customHeight="1">
      <c r="A13" s="1604" t="s">
        <v>35</v>
      </c>
      <c r="B13" s="665"/>
      <c r="C13" s="665"/>
      <c r="D13" s="1702"/>
    </row>
    <row r="14" spans="1:16" ht="24" customHeight="1">
      <c r="A14" s="1667"/>
      <c r="B14" s="665"/>
      <c r="C14" s="665"/>
      <c r="D14" s="1702"/>
    </row>
    <row r="15" spans="1:16" ht="30" customHeight="1">
      <c r="A15" s="159" t="s">
        <v>746</v>
      </c>
      <c r="B15" s="1681"/>
      <c r="C15" s="1681"/>
      <c r="D15" s="1681"/>
      <c r="E15" s="723"/>
      <c r="F15" s="723"/>
      <c r="G15" s="723"/>
      <c r="H15" s="1732" t="s">
        <v>411</v>
      </c>
      <c r="I15" s="1732"/>
    </row>
    <row r="16" spans="1:16" ht="28.5" customHeight="1">
      <c r="A16" s="1668"/>
      <c r="B16" s="1682"/>
      <c r="C16" s="1693"/>
      <c r="D16" s="1703" t="s">
        <v>361</v>
      </c>
      <c r="E16" s="1716"/>
      <c r="F16" s="1703" t="s">
        <v>59</v>
      </c>
      <c r="G16" s="1731"/>
      <c r="H16" s="1703" t="s">
        <v>222</v>
      </c>
      <c r="I16" s="1741"/>
    </row>
    <row r="17" spans="1:10" ht="28.5" customHeight="1">
      <c r="A17" s="1669"/>
      <c r="B17" s="1683"/>
      <c r="C17" s="1694"/>
      <c r="D17" s="1704" t="s">
        <v>661</v>
      </c>
      <c r="E17" s="1717" t="s">
        <v>144</v>
      </c>
      <c r="F17" s="1675" t="s">
        <v>661</v>
      </c>
      <c r="G17" s="1717" t="s">
        <v>144</v>
      </c>
      <c r="H17" s="1675" t="s">
        <v>661</v>
      </c>
      <c r="I17" s="1742" t="s">
        <v>144</v>
      </c>
    </row>
    <row r="18" spans="1:10" ht="28.5" customHeight="1">
      <c r="A18" s="1670" t="s">
        <v>748</v>
      </c>
      <c r="B18" s="1684"/>
      <c r="C18" s="1695"/>
      <c r="D18" s="1705">
        <v>1405643</v>
      </c>
      <c r="E18" s="1718">
        <v>51753</v>
      </c>
      <c r="F18" s="1727">
        <v>1410693</v>
      </c>
      <c r="G18" s="1718">
        <v>54116</v>
      </c>
      <c r="H18" s="1727">
        <v>1347527</v>
      </c>
      <c r="I18" s="1743">
        <v>50827</v>
      </c>
      <c r="J18" s="1553"/>
    </row>
    <row r="19" spans="1:10" ht="28.5" customHeight="1">
      <c r="A19" s="1670" t="s">
        <v>479</v>
      </c>
      <c r="B19" s="1684"/>
      <c r="C19" s="1695"/>
      <c r="D19" s="1706">
        <v>1473943</v>
      </c>
      <c r="E19" s="1719">
        <v>364428</v>
      </c>
      <c r="F19" s="1728">
        <v>1465389</v>
      </c>
      <c r="G19" s="1719">
        <v>335092</v>
      </c>
      <c r="H19" s="1728">
        <v>1411987</v>
      </c>
      <c r="I19" s="1744">
        <v>314503</v>
      </c>
      <c r="J19" s="1553"/>
    </row>
    <row r="20" spans="1:10" ht="28.5" customHeight="1">
      <c r="A20" s="1670" t="s">
        <v>749</v>
      </c>
      <c r="B20" s="1684"/>
      <c r="C20" s="1695"/>
      <c r="D20" s="1706">
        <v>1421018</v>
      </c>
      <c r="E20" s="1719">
        <v>55828</v>
      </c>
      <c r="F20" s="1728">
        <v>1413728</v>
      </c>
      <c r="G20" s="1719">
        <v>55629</v>
      </c>
      <c r="H20" s="1728">
        <v>1356623</v>
      </c>
      <c r="I20" s="1744">
        <v>53379</v>
      </c>
      <c r="J20" s="1553"/>
    </row>
    <row r="21" spans="1:10" ht="28.5" customHeight="1">
      <c r="A21" s="1671" t="s">
        <v>750</v>
      </c>
      <c r="B21" s="1685"/>
      <c r="C21" s="1696"/>
      <c r="D21" s="1707">
        <f t="shared" ref="D21:I21" si="0">D20/D19</f>
        <v>0.9640929126838691</v>
      </c>
      <c r="E21" s="182">
        <f t="shared" si="0"/>
        <v>0.15319349775538652</v>
      </c>
      <c r="F21" s="1729">
        <f t="shared" si="0"/>
        <v>0.96474587976298443</v>
      </c>
      <c r="G21" s="182">
        <f t="shared" si="0"/>
        <v>0.16601112530290188</v>
      </c>
      <c r="H21" s="1729">
        <f t="shared" si="0"/>
        <v>0.96079000727343811</v>
      </c>
      <c r="I21" s="1745">
        <f t="shared" si="0"/>
        <v>0.1697249310817385</v>
      </c>
    </row>
    <row r="22" spans="1:10" ht="21" customHeight="1">
      <c r="A22" s="684" t="s">
        <v>751</v>
      </c>
      <c r="B22" s="684"/>
      <c r="C22" s="684"/>
    </row>
    <row r="23" spans="1:10" ht="27" customHeight="1"/>
  </sheetData>
  <mergeCells count="23">
    <mergeCell ref="H2:I2"/>
    <mergeCell ref="A3:D3"/>
    <mergeCell ref="C4:D4"/>
    <mergeCell ref="C5:D5"/>
    <mergeCell ref="C6:D6"/>
    <mergeCell ref="C7:D7"/>
    <mergeCell ref="C8:D8"/>
    <mergeCell ref="C9:D9"/>
    <mergeCell ref="B10:D10"/>
    <mergeCell ref="A11:D11"/>
    <mergeCell ref="A12:D12"/>
    <mergeCell ref="H15:I15"/>
    <mergeCell ref="D16:E16"/>
    <mergeCell ref="F16:G16"/>
    <mergeCell ref="H16:I16"/>
    <mergeCell ref="A18:C18"/>
    <mergeCell ref="A19:C19"/>
    <mergeCell ref="A20:C20"/>
    <mergeCell ref="A21:C21"/>
    <mergeCell ref="B4:B6"/>
    <mergeCell ref="B7:B9"/>
    <mergeCell ref="A16:C17"/>
    <mergeCell ref="A4:A10"/>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&amp;C- ３８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dimension ref="A2:I25"/>
  <sheetViews>
    <sheetView showGridLines="0" view="pageBreakPreview" topLeftCell="A10" zoomScaleSheetLayoutView="100" workbookViewId="0">
      <selection activeCell="Q3" sqref="Q3"/>
    </sheetView>
  </sheetViews>
  <sheetFormatPr defaultRowHeight="13.5"/>
  <cols>
    <col min="1" max="1" width="6.125" customWidth="1"/>
    <col min="2" max="2" width="13.625" customWidth="1"/>
    <col min="3" max="3" width="4.25" style="1747" bestFit="1" customWidth="1"/>
    <col min="4" max="7" width="15.625" customWidth="1"/>
    <col min="8" max="8" width="4.625" customWidth="1"/>
  </cols>
  <sheetData>
    <row r="1" spans="1:9" ht="24" customHeight="1"/>
    <row r="2" spans="1:9" ht="30" customHeight="1">
      <c r="A2" s="159" t="s">
        <v>757</v>
      </c>
    </row>
    <row r="3" spans="1:9" ht="27" customHeight="1">
      <c r="A3" s="1748"/>
      <c r="B3" s="1763"/>
      <c r="C3" s="1772"/>
      <c r="D3" s="1720" t="s">
        <v>66</v>
      </c>
      <c r="E3" s="1720" t="s">
        <v>69</v>
      </c>
      <c r="F3" s="1720" t="s">
        <v>434</v>
      </c>
      <c r="G3" s="1733" t="s">
        <v>341</v>
      </c>
    </row>
    <row r="4" spans="1:9" ht="30" customHeight="1">
      <c r="A4" s="1749" t="s">
        <v>758</v>
      </c>
      <c r="B4" s="1764"/>
      <c r="C4" s="1773" t="s">
        <v>217</v>
      </c>
      <c r="D4" s="1781">
        <v>35809</v>
      </c>
      <c r="E4" s="1781">
        <v>36125</v>
      </c>
      <c r="F4" s="1792">
        <v>36162</v>
      </c>
      <c r="G4" s="1795">
        <v>36600</v>
      </c>
    </row>
    <row r="5" spans="1:9" ht="30" customHeight="1">
      <c r="A5" s="1750" t="s">
        <v>433</v>
      </c>
      <c r="B5" s="1765"/>
      <c r="C5" s="1774" t="s">
        <v>428</v>
      </c>
      <c r="D5" s="1782">
        <v>92689</v>
      </c>
      <c r="E5" s="1782">
        <v>92130</v>
      </c>
      <c r="F5" s="1782">
        <v>91458</v>
      </c>
      <c r="G5" s="1796">
        <v>91067</v>
      </c>
    </row>
    <row r="6" spans="1:9" ht="30" customHeight="1">
      <c r="A6" s="1751" t="s">
        <v>364</v>
      </c>
      <c r="B6" s="1766" t="s">
        <v>487</v>
      </c>
      <c r="C6" s="1775" t="s">
        <v>217</v>
      </c>
      <c r="D6" s="1783">
        <v>10885</v>
      </c>
      <c r="E6" s="1783">
        <v>10864</v>
      </c>
      <c r="F6" s="1783">
        <v>10410</v>
      </c>
      <c r="G6" s="1797">
        <v>9899</v>
      </c>
    </row>
    <row r="7" spans="1:9" ht="30" customHeight="1">
      <c r="A7" s="1752"/>
      <c r="B7" s="1767" t="s">
        <v>327</v>
      </c>
      <c r="C7" s="1776" t="s">
        <v>428</v>
      </c>
      <c r="D7" s="1784">
        <v>16786</v>
      </c>
      <c r="E7" s="1784">
        <v>16661</v>
      </c>
      <c r="F7" s="1784">
        <v>15735</v>
      </c>
      <c r="G7" s="1798">
        <v>14733</v>
      </c>
    </row>
    <row r="8" spans="1:9" ht="30" customHeight="1">
      <c r="A8" s="1753" t="s">
        <v>657</v>
      </c>
      <c r="B8" s="1768" t="s">
        <v>487</v>
      </c>
      <c r="C8" s="1777" t="s">
        <v>370</v>
      </c>
      <c r="D8" s="1785">
        <f t="shared" ref="D8:G9" si="0">D6/D4*100</f>
        <v>30.397386131977992</v>
      </c>
      <c r="E8" s="1785">
        <f t="shared" si="0"/>
        <v>30.073356401384082</v>
      </c>
      <c r="F8" s="1785">
        <f t="shared" si="0"/>
        <v>28.787124605939933</v>
      </c>
      <c r="G8" s="1799">
        <f t="shared" si="0"/>
        <v>27.046448087431695</v>
      </c>
    </row>
    <row r="9" spans="1:9" ht="30" customHeight="1">
      <c r="A9" s="1754"/>
      <c r="B9" s="1769" t="s">
        <v>327</v>
      </c>
      <c r="C9" s="1778" t="s">
        <v>370</v>
      </c>
      <c r="D9" s="1786">
        <f t="shared" si="0"/>
        <v>18.110023843174485</v>
      </c>
      <c r="E9" s="1786">
        <f t="shared" si="0"/>
        <v>18.084228807120372</v>
      </c>
      <c r="F9" s="1786">
        <f t="shared" si="0"/>
        <v>17.204618513415994</v>
      </c>
      <c r="G9" s="1800">
        <f t="shared" si="0"/>
        <v>16.178198469258898</v>
      </c>
    </row>
    <row r="10" spans="1:9" ht="24" customHeight="1">
      <c r="A10" s="1082" t="s">
        <v>759</v>
      </c>
    </row>
    <row r="11" spans="1:9" ht="24" customHeight="1">
      <c r="A11" s="6"/>
    </row>
    <row r="12" spans="1:9" ht="30" customHeight="1">
      <c r="A12" s="900" t="s">
        <v>760</v>
      </c>
      <c r="B12" s="755"/>
    </row>
    <row r="13" spans="1:9" ht="27" customHeight="1">
      <c r="A13" s="1748"/>
      <c r="B13" s="1763"/>
      <c r="C13" s="1772"/>
      <c r="D13" s="1720" t="s">
        <v>300</v>
      </c>
      <c r="E13" s="1720" t="s">
        <v>603</v>
      </c>
      <c r="F13" s="1720" t="s">
        <v>587</v>
      </c>
      <c r="G13" s="1733" t="s">
        <v>373</v>
      </c>
    </row>
    <row r="14" spans="1:9" ht="29.1" customHeight="1">
      <c r="A14" s="1755" t="s">
        <v>761</v>
      </c>
      <c r="B14" s="1766" t="s">
        <v>609</v>
      </c>
      <c r="C14" s="1775" t="s">
        <v>370</v>
      </c>
      <c r="D14" s="1787">
        <v>6.8</v>
      </c>
      <c r="E14" s="1787">
        <v>6.8</v>
      </c>
      <c r="F14" s="1787">
        <v>6.8</v>
      </c>
      <c r="G14" s="1801">
        <v>6.8</v>
      </c>
      <c r="I14" s="1807"/>
    </row>
    <row r="15" spans="1:9" ht="29.1" customHeight="1">
      <c r="A15" s="1756"/>
      <c r="B15" s="1770" t="s">
        <v>764</v>
      </c>
      <c r="C15" s="1779" t="s">
        <v>196</v>
      </c>
      <c r="D15" s="1788">
        <v>24000</v>
      </c>
      <c r="E15" s="1788">
        <v>24000</v>
      </c>
      <c r="F15" s="1788">
        <v>24000</v>
      </c>
      <c r="G15" s="1802">
        <v>24000</v>
      </c>
    </row>
    <row r="16" spans="1:9" ht="29.1" customHeight="1">
      <c r="A16" s="1756"/>
      <c r="B16" s="1770" t="s">
        <v>765</v>
      </c>
      <c r="C16" s="1779" t="s">
        <v>196</v>
      </c>
      <c r="D16" s="1788">
        <v>24000</v>
      </c>
      <c r="E16" s="1788">
        <v>24000</v>
      </c>
      <c r="F16" s="1788">
        <v>24000</v>
      </c>
      <c r="G16" s="1802">
        <v>24000</v>
      </c>
    </row>
    <row r="17" spans="1:7" ht="29.1" customHeight="1">
      <c r="A17" s="1757"/>
      <c r="B17" s="1767" t="s">
        <v>431</v>
      </c>
      <c r="C17" s="1776" t="s">
        <v>196</v>
      </c>
      <c r="D17" s="1784">
        <v>630000</v>
      </c>
      <c r="E17" s="1784">
        <v>630000</v>
      </c>
      <c r="F17" s="1784">
        <v>650000</v>
      </c>
      <c r="G17" s="1798">
        <v>650000</v>
      </c>
    </row>
    <row r="18" spans="1:7" ht="29.1" customHeight="1">
      <c r="A18" s="1758" t="s">
        <v>702</v>
      </c>
      <c r="B18" s="1768" t="s">
        <v>609</v>
      </c>
      <c r="C18" s="1777" t="s">
        <v>370</v>
      </c>
      <c r="D18" s="1785">
        <v>1.9</v>
      </c>
      <c r="E18" s="1785">
        <v>1.9</v>
      </c>
      <c r="F18" s="1793">
        <v>2.2000000000000002</v>
      </c>
      <c r="G18" s="1803">
        <v>2.5</v>
      </c>
    </row>
    <row r="19" spans="1:7" ht="29.1" customHeight="1">
      <c r="A19" s="1759"/>
      <c r="B19" s="1770" t="s">
        <v>766</v>
      </c>
      <c r="C19" s="1779" t="s">
        <v>196</v>
      </c>
      <c r="D19" s="1789">
        <v>5000</v>
      </c>
      <c r="E19" s="1789">
        <v>6600</v>
      </c>
      <c r="F19" s="1789">
        <v>8200</v>
      </c>
      <c r="G19" s="1804">
        <v>9800</v>
      </c>
    </row>
    <row r="20" spans="1:7" ht="29.1" customHeight="1">
      <c r="A20" s="1759"/>
      <c r="B20" s="1770" t="s">
        <v>765</v>
      </c>
      <c r="C20" s="1779" t="s">
        <v>196</v>
      </c>
      <c r="D20" s="1789">
        <v>5000</v>
      </c>
      <c r="E20" s="1789">
        <v>5600</v>
      </c>
      <c r="F20" s="1789">
        <v>6200</v>
      </c>
      <c r="G20" s="1804">
        <v>6800</v>
      </c>
    </row>
    <row r="21" spans="1:7" ht="29.1" customHeight="1">
      <c r="A21" s="1760"/>
      <c r="B21" s="1771" t="s">
        <v>431</v>
      </c>
      <c r="C21" s="1780" t="s">
        <v>196</v>
      </c>
      <c r="D21" s="1790">
        <v>190000</v>
      </c>
      <c r="E21" s="1790">
        <v>190000</v>
      </c>
      <c r="F21" s="1794">
        <v>200000</v>
      </c>
      <c r="G21" s="1805">
        <v>220000</v>
      </c>
    </row>
    <row r="22" spans="1:7" ht="29.1" customHeight="1">
      <c r="A22" s="1755" t="s">
        <v>762</v>
      </c>
      <c r="B22" s="1766" t="s">
        <v>609</v>
      </c>
      <c r="C22" s="1775" t="s">
        <v>370</v>
      </c>
      <c r="D22" s="1787">
        <v>1.2</v>
      </c>
      <c r="E22" s="1787">
        <v>1.2</v>
      </c>
      <c r="F22" s="1787">
        <v>1.5</v>
      </c>
      <c r="G22" s="1801">
        <v>1.8</v>
      </c>
    </row>
    <row r="23" spans="1:7" ht="29.1" customHeight="1">
      <c r="A23" s="1756"/>
      <c r="B23" s="1770" t="s">
        <v>766</v>
      </c>
      <c r="C23" s="1779" t="s">
        <v>196</v>
      </c>
      <c r="D23" s="1789">
        <v>5300</v>
      </c>
      <c r="E23" s="1789">
        <v>7000</v>
      </c>
      <c r="F23" s="1789">
        <v>8700</v>
      </c>
      <c r="G23" s="1804">
        <v>10400</v>
      </c>
    </row>
    <row r="24" spans="1:7" ht="29.1" customHeight="1">
      <c r="A24" s="1761" t="s">
        <v>763</v>
      </c>
      <c r="B24" s="1770" t="s">
        <v>765</v>
      </c>
      <c r="C24" s="1779" t="s">
        <v>196</v>
      </c>
      <c r="D24" s="1789">
        <v>6000</v>
      </c>
      <c r="E24" s="1789">
        <v>6000</v>
      </c>
      <c r="F24" s="1789">
        <v>6000</v>
      </c>
      <c r="G24" s="1804">
        <v>6000</v>
      </c>
    </row>
    <row r="25" spans="1:7" ht="29.1" customHeight="1">
      <c r="A25" s="1762"/>
      <c r="B25" s="1769" t="s">
        <v>431</v>
      </c>
      <c r="C25" s="1778" t="s">
        <v>196</v>
      </c>
      <c r="D25" s="1791">
        <v>170000</v>
      </c>
      <c r="E25" s="1791">
        <v>170000</v>
      </c>
      <c r="F25" s="1791">
        <v>170000</v>
      </c>
      <c r="G25" s="1806">
        <v>170000</v>
      </c>
    </row>
    <row r="26" spans="1:7" ht="30" customHeight="1"/>
    <row r="27" spans="1:7" ht="20.25" customHeight="1"/>
    <row r="28" spans="1:7" ht="20.25" customHeight="1"/>
    <row r="29" spans="1:7" ht="20.25" customHeight="1"/>
    <row r="30" spans="1:7" ht="20.25" customHeight="1"/>
  </sheetData>
  <mergeCells count="10">
    <mergeCell ref="A3:C3"/>
    <mergeCell ref="A4:B4"/>
    <mergeCell ref="A5:B5"/>
    <mergeCell ref="A13:C13"/>
    <mergeCell ref="A6:A7"/>
    <mergeCell ref="A8:A9"/>
    <mergeCell ref="A14:A17"/>
    <mergeCell ref="A18:A21"/>
    <mergeCell ref="A22:A23"/>
    <mergeCell ref="A24:A2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alignWithMargins="0">
    <oddFooter>&amp;C- ３９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dimension ref="A2:O33"/>
  <sheetViews>
    <sheetView showGridLines="0" view="pageBreakPreview" topLeftCell="A16" zoomScaleSheetLayoutView="100" workbookViewId="0">
      <selection activeCell="Q3" sqref="Q3"/>
    </sheetView>
  </sheetViews>
  <sheetFormatPr defaultRowHeight="13.5"/>
  <cols>
    <col min="1" max="1" width="0.625" customWidth="1"/>
    <col min="2" max="2" width="8.375" customWidth="1"/>
    <col min="3" max="3" width="0.5" customWidth="1"/>
    <col min="4" max="4" width="0.625" customWidth="1"/>
    <col min="5" max="5" width="7.875" style="21" customWidth="1"/>
    <col min="6" max="6" width="2.875" style="1808" customWidth="1"/>
    <col min="7" max="8" width="8.625" style="254" customWidth="1"/>
    <col min="9" max="9" width="8.125" style="254" customWidth="1"/>
    <col min="10" max="11" width="8.625" style="254" customWidth="1"/>
    <col min="12" max="12" width="8.125" style="254" customWidth="1"/>
    <col min="13" max="14" width="8.625" style="254" customWidth="1"/>
    <col min="15" max="15" width="8.125" style="254" customWidth="1"/>
    <col min="16" max="16" width="1.125" customWidth="1"/>
  </cols>
  <sheetData>
    <row r="1" spans="1:15" ht="24" customHeight="1"/>
    <row r="2" spans="1:15" ht="30" customHeight="1">
      <c r="B2" s="159" t="s">
        <v>768</v>
      </c>
      <c r="C2" s="159"/>
      <c r="D2" s="159"/>
    </row>
    <row r="3" spans="1:15" s="339" customFormat="1" ht="21" customHeight="1">
      <c r="A3" s="1809"/>
      <c r="B3" s="1818"/>
      <c r="C3" s="1818"/>
      <c r="D3" s="1818"/>
      <c r="E3" s="1818"/>
      <c r="F3" s="1848"/>
      <c r="G3" s="1858" t="s">
        <v>754</v>
      </c>
      <c r="H3" s="1871"/>
      <c r="I3" s="1884"/>
      <c r="J3" s="1897" t="s">
        <v>755</v>
      </c>
      <c r="K3" s="1871"/>
      <c r="L3" s="1884"/>
      <c r="M3" s="1897" t="s">
        <v>756</v>
      </c>
      <c r="N3" s="1871"/>
      <c r="O3" s="1905"/>
    </row>
    <row r="4" spans="1:15" s="339" customFormat="1" ht="21" customHeight="1">
      <c r="A4" s="1810"/>
      <c r="B4" s="1819"/>
      <c r="C4" s="1819"/>
      <c r="D4" s="1819"/>
      <c r="E4" s="1819"/>
      <c r="F4" s="1849"/>
      <c r="G4" s="1859" t="s">
        <v>761</v>
      </c>
      <c r="H4" s="1872" t="s">
        <v>702</v>
      </c>
      <c r="I4" s="1885" t="s">
        <v>374</v>
      </c>
      <c r="J4" s="1898" t="s">
        <v>761</v>
      </c>
      <c r="K4" s="1872" t="s">
        <v>702</v>
      </c>
      <c r="L4" s="1885" t="s">
        <v>374</v>
      </c>
      <c r="M4" s="1898" t="s">
        <v>761</v>
      </c>
      <c r="N4" s="1872" t="s">
        <v>702</v>
      </c>
      <c r="O4" s="1906" t="s">
        <v>374</v>
      </c>
    </row>
    <row r="5" spans="1:15" ht="24" customHeight="1">
      <c r="A5" s="1811"/>
      <c r="B5" s="1820" t="s">
        <v>769</v>
      </c>
      <c r="C5" s="1820"/>
      <c r="D5" s="1820"/>
      <c r="E5" s="1820"/>
      <c r="F5" s="1850" t="s">
        <v>428</v>
      </c>
      <c r="G5" s="1860">
        <v>16840</v>
      </c>
      <c r="H5" s="1873">
        <v>16840</v>
      </c>
      <c r="I5" s="1886">
        <v>4306</v>
      </c>
      <c r="J5" s="1899">
        <v>16055</v>
      </c>
      <c r="K5" s="1873">
        <v>16055</v>
      </c>
      <c r="L5" s="1886">
        <v>4160</v>
      </c>
      <c r="M5" s="1899">
        <v>14967</v>
      </c>
      <c r="N5" s="1873">
        <v>14967</v>
      </c>
      <c r="O5" s="1907">
        <v>4037</v>
      </c>
    </row>
    <row r="6" spans="1:15" ht="24" customHeight="1">
      <c r="A6" s="1812"/>
      <c r="B6" s="1821" t="s">
        <v>770</v>
      </c>
      <c r="C6" s="1828"/>
      <c r="D6" s="1835"/>
      <c r="E6" s="1840" t="s">
        <v>146</v>
      </c>
      <c r="F6" s="1851" t="s">
        <v>217</v>
      </c>
      <c r="G6" s="1861">
        <v>6823</v>
      </c>
      <c r="H6" s="1874">
        <v>6823</v>
      </c>
      <c r="I6" s="1887">
        <v>1905</v>
      </c>
      <c r="J6" s="1900">
        <v>6414</v>
      </c>
      <c r="K6" s="1874">
        <v>6414</v>
      </c>
      <c r="L6" s="1887">
        <v>1763</v>
      </c>
      <c r="M6" s="1900">
        <v>6001</v>
      </c>
      <c r="N6" s="1874">
        <v>6001</v>
      </c>
      <c r="O6" s="1908">
        <v>1727</v>
      </c>
    </row>
    <row r="7" spans="1:15" ht="24" customHeight="1">
      <c r="A7" s="1813"/>
      <c r="B7" s="1822"/>
      <c r="C7" s="1829"/>
      <c r="D7" s="1836"/>
      <c r="E7" s="1841" t="s">
        <v>769</v>
      </c>
      <c r="F7" s="1852" t="s">
        <v>428</v>
      </c>
      <c r="G7" s="1862">
        <v>8082</v>
      </c>
      <c r="H7" s="1875">
        <v>8082</v>
      </c>
      <c r="I7" s="1888">
        <v>2120</v>
      </c>
      <c r="J7" s="1901">
        <v>7533</v>
      </c>
      <c r="K7" s="1875">
        <v>7532</v>
      </c>
      <c r="L7" s="1888">
        <v>1956</v>
      </c>
      <c r="M7" s="1901">
        <v>6979</v>
      </c>
      <c r="N7" s="1875">
        <v>6979</v>
      </c>
      <c r="O7" s="1909">
        <v>1910</v>
      </c>
    </row>
    <row r="8" spans="1:15" ht="24" customHeight="1">
      <c r="A8" s="1811"/>
      <c r="B8" s="1821" t="s">
        <v>527</v>
      </c>
      <c r="C8" s="1828"/>
      <c r="D8" s="1835"/>
      <c r="E8" s="1840" t="s">
        <v>780</v>
      </c>
      <c r="F8" s="1851" t="s">
        <v>366</v>
      </c>
      <c r="G8" s="1863">
        <v>10083776</v>
      </c>
      <c r="H8" s="1876">
        <v>10083776</v>
      </c>
      <c r="I8" s="1889">
        <v>3541697</v>
      </c>
      <c r="J8" s="1902">
        <v>9217788</v>
      </c>
      <c r="K8" s="1876">
        <v>9217788</v>
      </c>
      <c r="L8" s="1889">
        <v>3248009</v>
      </c>
      <c r="M8" s="1902">
        <v>8822600</v>
      </c>
      <c r="N8" s="1876">
        <v>8822600</v>
      </c>
      <c r="O8" s="1910">
        <v>3384283</v>
      </c>
    </row>
    <row r="9" spans="1:15" ht="24" customHeight="1">
      <c r="A9" s="1812"/>
      <c r="B9" s="1821" t="s">
        <v>569</v>
      </c>
      <c r="C9" s="1828"/>
      <c r="D9" s="1837"/>
      <c r="E9" s="1840" t="s">
        <v>781</v>
      </c>
      <c r="F9" s="1851" t="s">
        <v>366</v>
      </c>
      <c r="G9" s="1861">
        <v>685693</v>
      </c>
      <c r="H9" s="1874">
        <v>191588</v>
      </c>
      <c r="I9" s="1887">
        <v>42499</v>
      </c>
      <c r="J9" s="1900">
        <v>626806</v>
      </c>
      <c r="K9" s="1874">
        <v>202787</v>
      </c>
      <c r="L9" s="1887">
        <v>48719</v>
      </c>
      <c r="M9" s="1900">
        <v>599933</v>
      </c>
      <c r="N9" s="1874">
        <v>220562</v>
      </c>
      <c r="O9" s="1908">
        <v>60916</v>
      </c>
    </row>
    <row r="10" spans="1:15" ht="24" customHeight="1">
      <c r="A10" s="1814"/>
      <c r="B10" s="1823"/>
      <c r="C10" s="1830"/>
      <c r="D10" s="1838"/>
      <c r="E10" s="1842" t="s">
        <v>11</v>
      </c>
      <c r="F10" s="1853" t="s">
        <v>366</v>
      </c>
      <c r="G10" s="1864">
        <v>404160</v>
      </c>
      <c r="H10" s="1877">
        <v>111144</v>
      </c>
      <c r="I10" s="1890">
        <v>30142</v>
      </c>
      <c r="J10" s="1903">
        <v>385320</v>
      </c>
      <c r="K10" s="1877">
        <v>131651</v>
      </c>
      <c r="L10" s="1890">
        <v>36192</v>
      </c>
      <c r="M10" s="1903">
        <v>359208</v>
      </c>
      <c r="N10" s="1877">
        <v>146676</v>
      </c>
      <c r="O10" s="1911">
        <v>41984</v>
      </c>
    </row>
    <row r="11" spans="1:15" ht="24" customHeight="1">
      <c r="A11" s="1814"/>
      <c r="B11" s="1823"/>
      <c r="C11" s="1830"/>
      <c r="D11" s="1838"/>
      <c r="E11" s="1842" t="s">
        <v>324</v>
      </c>
      <c r="F11" s="1853" t="s">
        <v>366</v>
      </c>
      <c r="G11" s="1864">
        <v>254394</v>
      </c>
      <c r="H11" s="1877">
        <v>59358</v>
      </c>
      <c r="I11" s="1890">
        <v>22290</v>
      </c>
      <c r="J11" s="1903">
        <v>246792</v>
      </c>
      <c r="K11" s="1877">
        <v>63754</v>
      </c>
      <c r="L11" s="1890">
        <v>21606</v>
      </c>
      <c r="M11" s="1903">
        <v>233292</v>
      </c>
      <c r="N11" s="1877">
        <v>66099</v>
      </c>
      <c r="O11" s="1911">
        <v>21042</v>
      </c>
    </row>
    <row r="12" spans="1:15" ht="24" customHeight="1">
      <c r="A12" s="1813"/>
      <c r="B12" s="1822"/>
      <c r="C12" s="1829"/>
      <c r="D12" s="1839"/>
      <c r="E12" s="1843" t="s">
        <v>153</v>
      </c>
      <c r="F12" s="1852" t="s">
        <v>366</v>
      </c>
      <c r="G12" s="1862">
        <v>1344247</v>
      </c>
      <c r="H12" s="1875">
        <v>362090</v>
      </c>
      <c r="I12" s="1888">
        <v>94931</v>
      </c>
      <c r="J12" s="1901">
        <v>1258918</v>
      </c>
      <c r="K12" s="1875">
        <v>398193</v>
      </c>
      <c r="L12" s="1888">
        <v>106517</v>
      </c>
      <c r="M12" s="1901">
        <v>1192433</v>
      </c>
      <c r="N12" s="1875">
        <v>433338</v>
      </c>
      <c r="O12" s="1909">
        <v>123943</v>
      </c>
    </row>
    <row r="13" spans="1:15" ht="24" customHeight="1">
      <c r="A13" s="1812"/>
      <c r="B13" s="1821" t="s">
        <v>772</v>
      </c>
      <c r="C13" s="1828"/>
      <c r="D13" s="1835"/>
      <c r="E13" s="1840" t="s">
        <v>146</v>
      </c>
      <c r="F13" s="1851" t="s">
        <v>217</v>
      </c>
      <c r="G13" s="1861">
        <v>2459</v>
      </c>
      <c r="H13" s="1874">
        <v>2459</v>
      </c>
      <c r="I13" s="1887">
        <v>760</v>
      </c>
      <c r="J13" s="1900">
        <v>2633</v>
      </c>
      <c r="K13" s="1874">
        <v>2633</v>
      </c>
      <c r="L13" s="1887">
        <v>804</v>
      </c>
      <c r="M13" s="1900">
        <v>2486</v>
      </c>
      <c r="N13" s="1874">
        <v>2486</v>
      </c>
      <c r="O13" s="1908">
        <v>781</v>
      </c>
    </row>
    <row r="14" spans="1:15" ht="24" customHeight="1">
      <c r="A14" s="1814"/>
      <c r="B14" s="1823"/>
      <c r="C14" s="1830"/>
      <c r="D14" s="1838"/>
      <c r="E14" s="1842" t="s">
        <v>769</v>
      </c>
      <c r="F14" s="1853" t="s">
        <v>428</v>
      </c>
      <c r="G14" s="1864">
        <v>3082</v>
      </c>
      <c r="H14" s="1877">
        <v>3082</v>
      </c>
      <c r="I14" s="1890">
        <v>829</v>
      </c>
      <c r="J14" s="1903">
        <v>3263</v>
      </c>
      <c r="K14" s="1877">
        <v>3263</v>
      </c>
      <c r="L14" s="1890">
        <v>881</v>
      </c>
      <c r="M14" s="1903">
        <v>3071</v>
      </c>
      <c r="N14" s="1877">
        <v>3071</v>
      </c>
      <c r="O14" s="1911">
        <v>844</v>
      </c>
    </row>
    <row r="15" spans="1:15" ht="24" customHeight="1">
      <c r="A15" s="1813"/>
      <c r="B15" s="1822"/>
      <c r="C15" s="1829"/>
      <c r="D15" s="1839"/>
      <c r="E15" s="1841" t="s">
        <v>782</v>
      </c>
      <c r="F15" s="1852" t="s">
        <v>366</v>
      </c>
      <c r="G15" s="1862">
        <v>91488</v>
      </c>
      <c r="H15" s="1875">
        <v>23503</v>
      </c>
      <c r="I15" s="1888">
        <v>7254</v>
      </c>
      <c r="J15" s="1901">
        <v>97225</v>
      </c>
      <c r="K15" s="1875">
        <v>29684</v>
      </c>
      <c r="L15" s="1888">
        <v>8742</v>
      </c>
      <c r="M15" s="1901">
        <v>91795</v>
      </c>
      <c r="N15" s="1875">
        <v>32457</v>
      </c>
      <c r="O15" s="1909">
        <v>9424</v>
      </c>
    </row>
    <row r="16" spans="1:15" ht="24" customHeight="1">
      <c r="A16" s="1812"/>
      <c r="B16" s="1821" t="s">
        <v>773</v>
      </c>
      <c r="C16" s="1828"/>
      <c r="D16" s="1835"/>
      <c r="E16" s="1840" t="s">
        <v>146</v>
      </c>
      <c r="F16" s="1851" t="s">
        <v>217</v>
      </c>
      <c r="G16" s="1861">
        <v>2028</v>
      </c>
      <c r="H16" s="1874">
        <v>2028</v>
      </c>
      <c r="I16" s="1887">
        <v>508</v>
      </c>
      <c r="J16" s="1900">
        <v>1981</v>
      </c>
      <c r="K16" s="1874">
        <v>1981</v>
      </c>
      <c r="L16" s="1887">
        <v>499</v>
      </c>
      <c r="M16" s="1900">
        <v>1870</v>
      </c>
      <c r="N16" s="1874">
        <v>1870</v>
      </c>
      <c r="O16" s="1908">
        <v>491</v>
      </c>
    </row>
    <row r="17" spans="1:15" ht="24" customHeight="1">
      <c r="A17" s="1814"/>
      <c r="B17" s="1823"/>
      <c r="C17" s="1830"/>
      <c r="D17" s="1838"/>
      <c r="E17" s="1842" t="s">
        <v>769</v>
      </c>
      <c r="F17" s="1853" t="s">
        <v>428</v>
      </c>
      <c r="G17" s="1864">
        <v>3122</v>
      </c>
      <c r="H17" s="1877">
        <v>3122</v>
      </c>
      <c r="I17" s="1890">
        <v>587</v>
      </c>
      <c r="J17" s="1903">
        <v>3015</v>
      </c>
      <c r="K17" s="1877">
        <v>3015</v>
      </c>
      <c r="L17" s="1890">
        <v>578</v>
      </c>
      <c r="M17" s="1903">
        <v>2813</v>
      </c>
      <c r="N17" s="1877">
        <v>2813</v>
      </c>
      <c r="O17" s="1911">
        <v>565</v>
      </c>
    </row>
    <row r="18" spans="1:15" ht="24" customHeight="1">
      <c r="A18" s="1813"/>
      <c r="B18" s="1822"/>
      <c r="C18" s="1829"/>
      <c r="D18" s="1839"/>
      <c r="E18" s="1841" t="s">
        <v>782</v>
      </c>
      <c r="F18" s="1852" t="s">
        <v>366</v>
      </c>
      <c r="G18" s="1862">
        <v>58761</v>
      </c>
      <c r="H18" s="1875">
        <v>15271</v>
      </c>
      <c r="I18" s="1888">
        <v>3578</v>
      </c>
      <c r="J18" s="1901">
        <v>56889</v>
      </c>
      <c r="K18" s="1875">
        <v>17711</v>
      </c>
      <c r="L18" s="1888">
        <v>4011</v>
      </c>
      <c r="M18" s="1901">
        <v>53166</v>
      </c>
      <c r="N18" s="1875">
        <v>19283</v>
      </c>
      <c r="O18" s="1909">
        <v>4411</v>
      </c>
    </row>
    <row r="19" spans="1:15" ht="24" customHeight="1">
      <c r="A19" s="1812"/>
      <c r="B19" s="1821" t="s">
        <v>774</v>
      </c>
      <c r="C19" s="1828"/>
      <c r="D19" s="1835"/>
      <c r="E19" s="1840" t="s">
        <v>146</v>
      </c>
      <c r="F19" s="1851" t="s">
        <v>217</v>
      </c>
      <c r="G19" s="1861">
        <v>1511</v>
      </c>
      <c r="H19" s="1874">
        <v>1511</v>
      </c>
      <c r="I19" s="1887">
        <v>397</v>
      </c>
      <c r="J19" s="1900">
        <v>1448</v>
      </c>
      <c r="K19" s="1874">
        <v>1448</v>
      </c>
      <c r="L19" s="1887">
        <v>379</v>
      </c>
      <c r="M19" s="1900">
        <v>1325</v>
      </c>
      <c r="N19" s="1874">
        <v>1325</v>
      </c>
      <c r="O19" s="1908">
        <v>360</v>
      </c>
    </row>
    <row r="20" spans="1:15" ht="24" customHeight="1">
      <c r="A20" s="1814"/>
      <c r="B20" s="1823"/>
      <c r="C20" s="1830"/>
      <c r="D20" s="1838"/>
      <c r="E20" s="1842" t="s">
        <v>769</v>
      </c>
      <c r="F20" s="1853" t="s">
        <v>428</v>
      </c>
      <c r="G20" s="1864">
        <v>2519</v>
      </c>
      <c r="H20" s="1877">
        <v>2519</v>
      </c>
      <c r="I20" s="1890">
        <v>483</v>
      </c>
      <c r="J20" s="1903">
        <v>2343</v>
      </c>
      <c r="K20" s="1877">
        <v>2343</v>
      </c>
      <c r="L20" s="1890">
        <v>461</v>
      </c>
      <c r="M20" s="1903">
        <v>2116</v>
      </c>
      <c r="N20" s="1877">
        <v>2116</v>
      </c>
      <c r="O20" s="1911">
        <v>438</v>
      </c>
    </row>
    <row r="21" spans="1:15" ht="24" customHeight="1">
      <c r="A21" s="1813"/>
      <c r="B21" s="1822"/>
      <c r="C21" s="1829"/>
      <c r="D21" s="1839"/>
      <c r="E21" s="1841" t="s">
        <v>782</v>
      </c>
      <c r="F21" s="1852" t="s">
        <v>366</v>
      </c>
      <c r="G21" s="1862">
        <v>18615</v>
      </c>
      <c r="H21" s="1875">
        <v>4847</v>
      </c>
      <c r="I21" s="1888">
        <v>1152</v>
      </c>
      <c r="J21" s="1901">
        <v>17492</v>
      </c>
      <c r="K21" s="1875">
        <v>5456</v>
      </c>
      <c r="L21" s="1888">
        <v>1256</v>
      </c>
      <c r="M21" s="1901">
        <v>15775</v>
      </c>
      <c r="N21" s="1875">
        <v>5739</v>
      </c>
      <c r="O21" s="1909">
        <v>1343</v>
      </c>
    </row>
    <row r="22" spans="1:15" ht="24" customHeight="1">
      <c r="A22" s="1812"/>
      <c r="B22" s="1821" t="s">
        <v>775</v>
      </c>
      <c r="C22" s="1828"/>
      <c r="D22" s="1837"/>
      <c r="E22" s="1840" t="s">
        <v>146</v>
      </c>
      <c r="F22" s="1851" t="s">
        <v>217</v>
      </c>
      <c r="G22" s="1861">
        <v>97</v>
      </c>
      <c r="H22" s="1874">
        <v>88</v>
      </c>
      <c r="I22" s="1887">
        <v>19</v>
      </c>
      <c r="J22" s="1900">
        <v>88</v>
      </c>
      <c r="K22" s="1874">
        <v>89</v>
      </c>
      <c r="L22" s="1887">
        <v>28</v>
      </c>
      <c r="M22" s="1900">
        <v>89</v>
      </c>
      <c r="N22" s="1874">
        <v>101</v>
      </c>
      <c r="O22" s="1908">
        <v>47</v>
      </c>
    </row>
    <row r="23" spans="1:15" ht="24" customHeight="1">
      <c r="A23" s="1813"/>
      <c r="B23" s="1822"/>
      <c r="C23" s="1829"/>
      <c r="D23" s="1839"/>
      <c r="E23" s="1843" t="s">
        <v>296</v>
      </c>
      <c r="F23" s="1852" t="s">
        <v>366</v>
      </c>
      <c r="G23" s="1862">
        <v>59754</v>
      </c>
      <c r="H23" s="1875">
        <v>15280</v>
      </c>
      <c r="I23" s="1888">
        <v>2680</v>
      </c>
      <c r="J23" s="1901">
        <v>50342</v>
      </c>
      <c r="K23" s="1875">
        <v>17163</v>
      </c>
      <c r="L23" s="1888">
        <v>4009</v>
      </c>
      <c r="M23" s="1901">
        <v>46467</v>
      </c>
      <c r="N23" s="1875">
        <v>18926</v>
      </c>
      <c r="O23" s="1909">
        <v>7100</v>
      </c>
    </row>
    <row r="24" spans="1:15" ht="24" customHeight="1">
      <c r="A24" s="1815"/>
      <c r="B24" s="1824" t="s">
        <v>529</v>
      </c>
      <c r="C24" s="1831"/>
      <c r="D24" s="1831"/>
      <c r="E24" s="1844"/>
      <c r="F24" s="1854" t="s">
        <v>366</v>
      </c>
      <c r="G24" s="1865">
        <v>1086434</v>
      </c>
      <c r="H24" s="1878">
        <v>295096</v>
      </c>
      <c r="I24" s="1891">
        <v>81177</v>
      </c>
      <c r="J24" s="1904">
        <v>1000260</v>
      </c>
      <c r="K24" s="1878">
        <v>316412</v>
      </c>
      <c r="L24" s="1891">
        <v>88741</v>
      </c>
      <c r="M24" s="1904">
        <v>948146</v>
      </c>
      <c r="N24" s="1878">
        <v>343307</v>
      </c>
      <c r="O24" s="1912">
        <v>101185</v>
      </c>
    </row>
    <row r="25" spans="1:15" ht="21" customHeight="1">
      <c r="B25" s="684" t="s">
        <v>646</v>
      </c>
      <c r="C25" s="684"/>
      <c r="D25" s="684"/>
    </row>
    <row r="26" spans="1:15" ht="18" customHeight="1">
      <c r="B26" s="802"/>
      <c r="C26" s="802"/>
      <c r="D26" s="802"/>
    </row>
    <row r="27" spans="1:15" ht="30" customHeight="1">
      <c r="B27" s="900" t="s">
        <v>776</v>
      </c>
      <c r="C27" s="900"/>
      <c r="D27" s="900"/>
    </row>
    <row r="28" spans="1:15" s="339" customFormat="1" ht="21" customHeight="1">
      <c r="A28" s="1809"/>
      <c r="B28" s="1818"/>
      <c r="C28" s="1818"/>
      <c r="D28" s="1818"/>
      <c r="E28" s="1818"/>
      <c r="F28" s="1818"/>
      <c r="G28" s="1866" t="s">
        <v>361</v>
      </c>
      <c r="H28" s="1879"/>
      <c r="I28" s="1892"/>
      <c r="J28" s="1866" t="s">
        <v>59</v>
      </c>
      <c r="K28" s="1879"/>
      <c r="L28" s="1879"/>
      <c r="M28" s="1866" t="s">
        <v>222</v>
      </c>
      <c r="N28" s="1879"/>
      <c r="O28" s="1913"/>
    </row>
    <row r="29" spans="1:15" s="339" customFormat="1" ht="21" customHeight="1">
      <c r="A29" s="1810"/>
      <c r="B29" s="1819"/>
      <c r="C29" s="1819"/>
      <c r="D29" s="1819"/>
      <c r="E29" s="1819"/>
      <c r="F29" s="1819"/>
      <c r="G29" s="1867" t="s">
        <v>761</v>
      </c>
      <c r="H29" s="1880" t="s">
        <v>702</v>
      </c>
      <c r="I29" s="1893" t="s">
        <v>374</v>
      </c>
      <c r="J29" s="1867" t="s">
        <v>761</v>
      </c>
      <c r="K29" s="1880" t="s">
        <v>702</v>
      </c>
      <c r="L29" s="1880" t="s">
        <v>374</v>
      </c>
      <c r="M29" s="1867" t="s">
        <v>761</v>
      </c>
      <c r="N29" s="1880" t="s">
        <v>702</v>
      </c>
      <c r="O29" s="1914" t="s">
        <v>374</v>
      </c>
    </row>
    <row r="30" spans="1:15" s="339" customFormat="1" ht="24" customHeight="1">
      <c r="A30" s="1816"/>
      <c r="B30" s="1825" t="s">
        <v>61</v>
      </c>
      <c r="C30" s="1832"/>
      <c r="D30" s="1832"/>
      <c r="E30" s="1845"/>
      <c r="F30" s="1855" t="s">
        <v>366</v>
      </c>
      <c r="G30" s="1868">
        <v>1128847</v>
      </c>
      <c r="H30" s="1881">
        <v>283341</v>
      </c>
      <c r="I30" s="1894">
        <v>77447</v>
      </c>
      <c r="J30" s="1868">
        <v>1068025</v>
      </c>
      <c r="K30" s="1881">
        <v>290742</v>
      </c>
      <c r="L30" s="1881">
        <v>78664</v>
      </c>
      <c r="M30" s="1868">
        <v>984599</v>
      </c>
      <c r="N30" s="1881">
        <v>311982</v>
      </c>
      <c r="O30" s="1915">
        <v>87706</v>
      </c>
    </row>
    <row r="31" spans="1:15" s="339" customFormat="1" ht="24" customHeight="1">
      <c r="A31" s="1816"/>
      <c r="B31" s="1826" t="s">
        <v>777</v>
      </c>
      <c r="C31" s="1833"/>
      <c r="D31" s="1833"/>
      <c r="E31" s="1846"/>
      <c r="F31" s="1856" t="s">
        <v>196</v>
      </c>
      <c r="G31" s="1869">
        <v>103907</v>
      </c>
      <c r="H31" s="1882">
        <v>26080</v>
      </c>
      <c r="I31" s="1895">
        <v>20305</v>
      </c>
      <c r="J31" s="1869">
        <v>102596</v>
      </c>
      <c r="K31" s="1882">
        <v>27929</v>
      </c>
      <c r="L31" s="1882">
        <v>21539</v>
      </c>
      <c r="M31" s="1869">
        <v>99464</v>
      </c>
      <c r="N31" s="1882">
        <v>31516</v>
      </c>
      <c r="O31" s="1916">
        <v>26953</v>
      </c>
    </row>
    <row r="32" spans="1:15" s="339" customFormat="1" ht="24" customHeight="1">
      <c r="A32" s="1817"/>
      <c r="B32" s="1827" t="s">
        <v>778</v>
      </c>
      <c r="C32" s="1834"/>
      <c r="D32" s="1834"/>
      <c r="E32" s="1847"/>
      <c r="F32" s="1857" t="s">
        <v>196</v>
      </c>
      <c r="G32" s="1870">
        <v>67753</v>
      </c>
      <c r="H32" s="1883">
        <v>17006</v>
      </c>
      <c r="I32" s="1896">
        <v>17462</v>
      </c>
      <c r="J32" s="1870">
        <v>67875</v>
      </c>
      <c r="K32" s="1883">
        <v>18477</v>
      </c>
      <c r="L32" s="1883">
        <v>18574</v>
      </c>
      <c r="M32" s="1870">
        <v>66829</v>
      </c>
      <c r="N32" s="1883">
        <v>21175</v>
      </c>
      <c r="O32" s="1917">
        <v>21465</v>
      </c>
    </row>
    <row r="33" spans="2:4" ht="21" customHeight="1">
      <c r="B33" s="263" t="s">
        <v>779</v>
      </c>
      <c r="C33" s="263"/>
      <c r="D33" s="263"/>
    </row>
    <row r="34" spans="2:4" ht="27" customHeight="1"/>
  </sheetData>
  <mergeCells count="19">
    <mergeCell ref="G3:I3"/>
    <mergeCell ref="J3:L3"/>
    <mergeCell ref="M3:O3"/>
    <mergeCell ref="B5:E5"/>
    <mergeCell ref="B24:E24"/>
    <mergeCell ref="G28:I28"/>
    <mergeCell ref="J28:L28"/>
    <mergeCell ref="M28:O28"/>
    <mergeCell ref="B30:E30"/>
    <mergeCell ref="B31:E31"/>
    <mergeCell ref="B32:E32"/>
    <mergeCell ref="A3:F4"/>
    <mergeCell ref="B6:B7"/>
    <mergeCell ref="B9:B12"/>
    <mergeCell ref="B13:B15"/>
    <mergeCell ref="B16:B18"/>
    <mergeCell ref="B19:B21"/>
    <mergeCell ref="B22:B23"/>
    <mergeCell ref="A28:F29"/>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Footer xml:space="preserve">&amp;C- ４０ -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dimension ref="A1:B9"/>
  <sheetViews>
    <sheetView showGridLines="0" view="pageBreakPreview" zoomScaleSheetLayoutView="100" workbookViewId="0">
      <selection activeCell="Q3" sqref="Q3"/>
    </sheetView>
  </sheetViews>
  <sheetFormatPr defaultRowHeight="36" customHeight="1"/>
  <cols>
    <col min="1" max="1" width="70.625" style="78" customWidth="1"/>
    <col min="2" max="2" width="3.625" style="21" customWidth="1"/>
    <col min="3" max="16384" width="9" style="78" bestFit="1" customWidth="1"/>
  </cols>
  <sheetData>
    <row r="1" spans="1:2" ht="36" customHeight="1">
      <c r="A1" s="22" t="s">
        <v>623</v>
      </c>
      <c r="B1" s="25"/>
    </row>
    <row r="2" spans="1:2" ht="36" customHeight="1">
      <c r="A2" s="23"/>
      <c r="B2" s="26"/>
    </row>
    <row r="3" spans="1:2" ht="36" customHeight="1">
      <c r="A3" s="24" t="s">
        <v>67</v>
      </c>
      <c r="B3" s="26">
        <v>42</v>
      </c>
    </row>
    <row r="4" spans="1:2" ht="36" customHeight="1">
      <c r="A4" s="24" t="s">
        <v>116</v>
      </c>
      <c r="B4" s="26">
        <v>43</v>
      </c>
    </row>
    <row r="5" spans="1:2" ht="36" customHeight="1">
      <c r="A5" s="24" t="s">
        <v>64</v>
      </c>
      <c r="B5" s="26">
        <v>44</v>
      </c>
    </row>
    <row r="6" spans="1:2" ht="36" customHeight="1">
      <c r="A6" s="24" t="s">
        <v>132</v>
      </c>
      <c r="B6" s="26">
        <v>44</v>
      </c>
    </row>
    <row r="7" spans="1:2" ht="36" customHeight="1">
      <c r="A7" s="24"/>
      <c r="B7" s="26"/>
    </row>
    <row r="8" spans="1:2" ht="36" customHeight="1">
      <c r="A8" s="24"/>
      <c r="B8" s="26"/>
    </row>
    <row r="9" spans="1:2" ht="36" customHeight="1">
      <c r="A9" s="1075"/>
      <c r="B9" s="27"/>
    </row>
  </sheetData>
  <sheetProtection sheet="1"/>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horizontalDpi="300" verticalDpi="300" r:id="rId1"/>
  <headerFooter alignWithMargins="0">
    <oddFooter>&amp;C- ４１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dimension ref="A1:H27"/>
  <sheetViews>
    <sheetView showGridLines="0" view="pageBreakPreview" topLeftCell="A10" zoomScaleSheetLayoutView="100" workbookViewId="0">
      <selection activeCell="Q3" sqref="Q3"/>
    </sheetView>
  </sheetViews>
  <sheetFormatPr defaultColWidth="12.625" defaultRowHeight="13.5"/>
  <cols>
    <col min="1" max="2" width="8.625" style="1554" customWidth="1"/>
    <col min="3" max="5" width="14.75" style="1554" customWidth="1"/>
    <col min="6" max="6" width="14.75" style="1918" customWidth="1"/>
    <col min="7" max="7" width="9.625" style="1919" customWidth="1"/>
    <col min="8" max="8" width="0.75" style="1554" customWidth="1"/>
    <col min="9" max="9" width="14.75" style="1554" customWidth="1"/>
    <col min="10" max="16384" width="12.625" style="1554" bestFit="1" customWidth="0"/>
  </cols>
  <sheetData>
    <row r="1" spans="1:8" ht="24" customHeight="1">
      <c r="A1" s="1921" t="s">
        <v>278</v>
      </c>
    </row>
    <row r="2" spans="1:8" ht="30" customHeight="1">
      <c r="A2" s="1922" t="s">
        <v>744</v>
      </c>
      <c r="B2" s="1930"/>
      <c r="G2" s="1554"/>
    </row>
    <row r="3" spans="1:8" ht="18" customHeight="1">
      <c r="A3" s="1923" t="s">
        <v>783</v>
      </c>
      <c r="B3" s="1930"/>
      <c r="G3" s="1942" t="s">
        <v>330</v>
      </c>
    </row>
    <row r="4" spans="1:8" s="1920" customFormat="1" ht="30" customHeight="1">
      <c r="A4" s="1924" t="s">
        <v>83</v>
      </c>
      <c r="B4" s="1931" t="s">
        <v>645</v>
      </c>
      <c r="C4" s="1931" t="s">
        <v>711</v>
      </c>
      <c r="D4" s="1931" t="s">
        <v>785</v>
      </c>
      <c r="E4" s="1931" t="s">
        <v>235</v>
      </c>
      <c r="F4" s="1931" t="s">
        <v>786</v>
      </c>
      <c r="G4" s="1943" t="s">
        <v>787</v>
      </c>
      <c r="H4" s="1947"/>
    </row>
    <row r="5" spans="1:8" ht="33.75" customHeight="1">
      <c r="A5" s="1925" t="s">
        <v>57</v>
      </c>
      <c r="B5" s="1932" t="s">
        <v>395</v>
      </c>
      <c r="C5" s="1936">
        <v>15394005066</v>
      </c>
      <c r="D5" s="1936">
        <v>15308528148</v>
      </c>
      <c r="E5" s="1936">
        <v>143335</v>
      </c>
      <c r="F5" s="1937">
        <v>85333583</v>
      </c>
      <c r="G5" s="1944">
        <f t="shared" ref="G5:G13" si="0">D5/C5</f>
        <v>0.99444738925097609</v>
      </c>
      <c r="H5" s="1948"/>
    </row>
    <row r="6" spans="1:8" ht="33.75" customHeight="1">
      <c r="A6" s="1926"/>
      <c r="B6" s="1933" t="s">
        <v>144</v>
      </c>
      <c r="C6" s="1937">
        <v>364994054</v>
      </c>
      <c r="D6" s="1937">
        <v>66017977</v>
      </c>
      <c r="E6" s="1937">
        <v>20730897</v>
      </c>
      <c r="F6" s="1937">
        <v>278245180</v>
      </c>
      <c r="G6" s="1945">
        <f t="shared" si="0"/>
        <v>0.18087411637670131</v>
      </c>
      <c r="H6" s="1949"/>
    </row>
    <row r="7" spans="1:8" ht="33.75" customHeight="1">
      <c r="A7" s="1927"/>
      <c r="B7" s="1934" t="s">
        <v>153</v>
      </c>
      <c r="C7" s="1938">
        <f>SUM(C5:C6)</f>
        <v>15758999120</v>
      </c>
      <c r="D7" s="1938">
        <f>SUM(D5:D6)</f>
        <v>15374546125</v>
      </c>
      <c r="E7" s="1938">
        <f>SUM(E5:E6)</f>
        <v>20874232</v>
      </c>
      <c r="F7" s="1938">
        <f>SUM(F5:F6)</f>
        <v>363578763</v>
      </c>
      <c r="G7" s="1946">
        <f t="shared" si="0"/>
        <v>0.97560422511147393</v>
      </c>
      <c r="H7" s="1950"/>
    </row>
    <row r="8" spans="1:8" ht="33.75" customHeight="1">
      <c r="A8" s="1925" t="s">
        <v>559</v>
      </c>
      <c r="B8" s="1932" t="s">
        <v>395</v>
      </c>
      <c r="C8" s="1936">
        <v>15266784896</v>
      </c>
      <c r="D8" s="1936">
        <v>15201067653</v>
      </c>
      <c r="E8" s="1936">
        <v>79556</v>
      </c>
      <c r="F8" s="1937">
        <v>65637687</v>
      </c>
      <c r="G8" s="1944">
        <f t="shared" si="0"/>
        <v>0.99569541043201448</v>
      </c>
      <c r="H8" s="1951"/>
    </row>
    <row r="9" spans="1:8" ht="33.75" customHeight="1">
      <c r="A9" s="1926"/>
      <c r="B9" s="1933" t="s">
        <v>144</v>
      </c>
      <c r="C9" s="1937">
        <v>364747012</v>
      </c>
      <c r="D9" s="1937">
        <v>91662121</v>
      </c>
      <c r="E9" s="1937">
        <v>9034972</v>
      </c>
      <c r="F9" s="1937">
        <v>264049919</v>
      </c>
      <c r="G9" s="1945">
        <f t="shared" si="0"/>
        <v>0.251303281409746</v>
      </c>
      <c r="H9" s="1949"/>
    </row>
    <row r="10" spans="1:8" ht="33.75" customHeight="1">
      <c r="A10" s="1927"/>
      <c r="B10" s="1934" t="s">
        <v>153</v>
      </c>
      <c r="C10" s="1938">
        <f>SUM(C8:C9)</f>
        <v>15631531908</v>
      </c>
      <c r="D10" s="1938">
        <f>SUM(D8:D9)</f>
        <v>15292729774</v>
      </c>
      <c r="E10" s="1938">
        <f>SUM(E8:E9)</f>
        <v>9114528</v>
      </c>
      <c r="F10" s="1938">
        <f>SUM(F8:F9)</f>
        <v>329687606</v>
      </c>
      <c r="G10" s="1946">
        <f t="shared" si="0"/>
        <v>0.97832572418403818</v>
      </c>
      <c r="H10" s="1952"/>
    </row>
    <row r="11" spans="1:8" ht="33.75" customHeight="1">
      <c r="A11" s="1925" t="s">
        <v>643</v>
      </c>
      <c r="B11" s="1932" t="s">
        <v>395</v>
      </c>
      <c r="C11" s="1936">
        <v>15286386580</v>
      </c>
      <c r="D11" s="1936">
        <v>15212819277</v>
      </c>
      <c r="E11" s="1936">
        <v>169829</v>
      </c>
      <c r="F11" s="1937">
        <v>73397474</v>
      </c>
      <c r="G11" s="1944">
        <f t="shared" si="0"/>
        <v>0.99518739745230234</v>
      </c>
      <c r="H11" s="1951"/>
    </row>
    <row r="12" spans="1:8" ht="33.75" customHeight="1">
      <c r="A12" s="1926"/>
      <c r="B12" s="1933" t="s">
        <v>144</v>
      </c>
      <c r="C12" s="1937">
        <v>331047824</v>
      </c>
      <c r="D12" s="1937">
        <v>68852679</v>
      </c>
      <c r="E12" s="1937">
        <v>14298887</v>
      </c>
      <c r="F12" s="1937">
        <v>247896258</v>
      </c>
      <c r="G12" s="1945">
        <f t="shared" si="0"/>
        <v>0.20798408570720586</v>
      </c>
      <c r="H12" s="1949"/>
    </row>
    <row r="13" spans="1:8" ht="33.75" customHeight="1">
      <c r="A13" s="1927"/>
      <c r="B13" s="1934" t="s">
        <v>153</v>
      </c>
      <c r="C13" s="1938">
        <f>SUM(C11:C12)</f>
        <v>15617434404</v>
      </c>
      <c r="D13" s="1938">
        <f>SUM(D11:D12)</f>
        <v>15281671956</v>
      </c>
      <c r="E13" s="1938">
        <f>SUM(E11:E12)</f>
        <v>14468716</v>
      </c>
      <c r="F13" s="1938">
        <f>SUM(F11:F12)</f>
        <v>321293732</v>
      </c>
      <c r="G13" s="1946">
        <f t="shared" si="0"/>
        <v>0.97850079345209207</v>
      </c>
      <c r="H13" s="1952"/>
    </row>
    <row r="14" spans="1:8" s="1919" customFormat="1" ht="24.75" customHeight="1">
      <c r="A14" s="1928"/>
      <c r="B14" s="1928"/>
      <c r="C14" s="1928"/>
      <c r="F14" s="1940"/>
    </row>
    <row r="15" spans="1:8" ht="18" customHeight="1">
      <c r="A15" s="1923" t="s">
        <v>784</v>
      </c>
      <c r="B15" s="1935"/>
      <c r="C15" s="1939"/>
      <c r="D15" s="1939"/>
      <c r="E15" s="1939"/>
      <c r="F15" s="1941"/>
      <c r="G15" s="1942" t="s">
        <v>330</v>
      </c>
    </row>
    <row r="16" spans="1:8" ht="30" customHeight="1">
      <c r="A16" s="1924" t="s">
        <v>83</v>
      </c>
      <c r="B16" s="1931" t="s">
        <v>645</v>
      </c>
      <c r="C16" s="1931" t="s">
        <v>711</v>
      </c>
      <c r="D16" s="1931" t="s">
        <v>785</v>
      </c>
      <c r="E16" s="1931" t="s">
        <v>235</v>
      </c>
      <c r="F16" s="1931" t="s">
        <v>786</v>
      </c>
      <c r="G16" s="1943" t="s">
        <v>787</v>
      </c>
      <c r="H16" s="1947"/>
    </row>
    <row r="17" spans="1:8" ht="33.75" customHeight="1">
      <c r="A17" s="1925" t="s">
        <v>57</v>
      </c>
      <c r="B17" s="1932" t="s">
        <v>395</v>
      </c>
      <c r="C17" s="1936">
        <v>1473942800</v>
      </c>
      <c r="D17" s="1936">
        <v>1421017544</v>
      </c>
      <c r="E17" s="1936">
        <v>0</v>
      </c>
      <c r="F17" s="1937">
        <v>52925256</v>
      </c>
      <c r="G17" s="1944">
        <f t="shared" ref="G17:G25" si="1">D17/C17</f>
        <v>0.96409273412781016</v>
      </c>
      <c r="H17" s="1948"/>
    </row>
    <row r="18" spans="1:8" ht="33.75" customHeight="1">
      <c r="A18" s="1926"/>
      <c r="B18" s="1933" t="s">
        <v>144</v>
      </c>
      <c r="C18" s="1937">
        <v>364428148</v>
      </c>
      <c r="D18" s="1937">
        <v>55827535</v>
      </c>
      <c r="E18" s="1937">
        <v>23233266</v>
      </c>
      <c r="F18" s="1937">
        <v>285367347</v>
      </c>
      <c r="G18" s="1945">
        <f t="shared" si="1"/>
        <v>0.15319215956940846</v>
      </c>
      <c r="H18" s="1949"/>
    </row>
    <row r="19" spans="1:8" ht="33.75" customHeight="1">
      <c r="A19" s="1927"/>
      <c r="B19" s="1934" t="s">
        <v>153</v>
      </c>
      <c r="C19" s="1938">
        <f>SUM(C17:C18)</f>
        <v>1838370948</v>
      </c>
      <c r="D19" s="1938">
        <f>SUM(D17:D18)</f>
        <v>1476845079</v>
      </c>
      <c r="E19" s="1938">
        <f>SUM(E17:E18)</f>
        <v>23233266</v>
      </c>
      <c r="F19" s="1938">
        <f>SUM(F17:F18)</f>
        <v>338292603</v>
      </c>
      <c r="G19" s="1946">
        <f t="shared" si="1"/>
        <v>0.80334443960109836</v>
      </c>
      <c r="H19" s="1950"/>
    </row>
    <row r="20" spans="1:8" ht="33.75" customHeight="1">
      <c r="A20" s="1925" t="s">
        <v>559</v>
      </c>
      <c r="B20" s="1932" t="s">
        <v>395</v>
      </c>
      <c r="C20" s="1936">
        <v>1465388800</v>
      </c>
      <c r="D20" s="1936">
        <v>1413727688</v>
      </c>
      <c r="E20" s="1936">
        <v>3300</v>
      </c>
      <c r="F20" s="1937">
        <v>51657812</v>
      </c>
      <c r="G20" s="1944">
        <f t="shared" si="1"/>
        <v>0.96474579852118425</v>
      </c>
      <c r="H20" s="1951"/>
    </row>
    <row r="21" spans="1:8" ht="33.75" customHeight="1">
      <c r="A21" s="1926"/>
      <c r="B21" s="1933" t="s">
        <v>144</v>
      </c>
      <c r="C21" s="1937">
        <v>335091903</v>
      </c>
      <c r="D21" s="1937">
        <v>55628899</v>
      </c>
      <c r="E21" s="1937">
        <v>13396973</v>
      </c>
      <c r="F21" s="1937">
        <v>266066031</v>
      </c>
      <c r="G21" s="1945">
        <f t="shared" si="1"/>
        <v>0.16601087194876207</v>
      </c>
      <c r="H21" s="1949"/>
    </row>
    <row r="22" spans="1:8" ht="33.75" customHeight="1">
      <c r="A22" s="1927"/>
      <c r="B22" s="1934" t="s">
        <v>153</v>
      </c>
      <c r="C22" s="1938">
        <f>SUM(C20:C21)</f>
        <v>1800480703</v>
      </c>
      <c r="D22" s="1938">
        <f>SUM(D20:D21)</f>
        <v>1469356587</v>
      </c>
      <c r="E22" s="1938">
        <f>SUM(E20:E21)</f>
        <v>13400273</v>
      </c>
      <c r="F22" s="1938">
        <f>SUM(F20:F21)</f>
        <v>317723843</v>
      </c>
      <c r="G22" s="1946">
        <f t="shared" si="1"/>
        <v>0.81609127193183806</v>
      </c>
      <c r="H22" s="1952"/>
    </row>
    <row r="23" spans="1:8" ht="33.75" customHeight="1">
      <c r="A23" s="1925" t="s">
        <v>643</v>
      </c>
      <c r="B23" s="1932" t="s">
        <v>395</v>
      </c>
      <c r="C23" s="1936">
        <v>1411987400</v>
      </c>
      <c r="D23" s="1936">
        <v>1356623613</v>
      </c>
      <c r="E23" s="1936">
        <v>0</v>
      </c>
      <c r="F23" s="1937">
        <v>55363787</v>
      </c>
      <c r="G23" s="1944">
        <f t="shared" si="1"/>
        <v>0.96079016923238836</v>
      </c>
      <c r="H23" s="1951"/>
    </row>
    <row r="24" spans="1:8" ht="33.75" customHeight="1">
      <c r="A24" s="1926"/>
      <c r="B24" s="1933" t="s">
        <v>144</v>
      </c>
      <c r="C24" s="1937">
        <v>314503617</v>
      </c>
      <c r="D24" s="1937">
        <v>53379953</v>
      </c>
      <c r="E24" s="1937">
        <v>17924677</v>
      </c>
      <c r="F24" s="1937">
        <v>243198987</v>
      </c>
      <c r="G24" s="1945">
        <f t="shared" si="1"/>
        <v>0.16972762828352464</v>
      </c>
      <c r="H24" s="1949"/>
    </row>
    <row r="25" spans="1:8" ht="33.75" customHeight="1">
      <c r="A25" s="1927"/>
      <c r="B25" s="1934" t="s">
        <v>153</v>
      </c>
      <c r="C25" s="1938">
        <f>SUM(C23:C24)</f>
        <v>1726491017</v>
      </c>
      <c r="D25" s="1938">
        <f>SUM(D23:D24)</f>
        <v>1410003566</v>
      </c>
      <c r="E25" s="1938">
        <f>SUM(E23:E24)</f>
        <v>17924677</v>
      </c>
      <c r="F25" s="1938">
        <f>SUM(F23:F24)</f>
        <v>298562774</v>
      </c>
      <c r="G25" s="1946">
        <f t="shared" si="1"/>
        <v>0.81668746151373695</v>
      </c>
      <c r="H25" s="1952"/>
    </row>
    <row r="27" spans="1:8" ht="33.75" customHeight="1">
      <c r="A27" s="1929"/>
    </row>
  </sheetData>
  <mergeCells count="8">
    <mergeCell ref="G4:H4"/>
    <mergeCell ref="G16:H16"/>
    <mergeCell ref="A5:A7"/>
    <mergeCell ref="A8:A10"/>
    <mergeCell ref="A11:A13"/>
    <mergeCell ref="A17:A19"/>
    <mergeCell ref="A20:A22"/>
    <mergeCell ref="A23:A25"/>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oddFooter>&amp;C- ４２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dimension ref="A2:K38"/>
  <sheetViews>
    <sheetView showGridLines="0" view="pageBreakPreview" topLeftCell="A13" zoomScaleSheetLayoutView="100" workbookViewId="0">
      <selection activeCell="Q3" sqref="Q3"/>
    </sheetView>
  </sheetViews>
  <sheetFormatPr defaultRowHeight="13.5"/>
  <cols>
    <col min="1" max="1" width="5" bestFit="1" customWidth="1"/>
    <col min="2" max="2" width="1.75" customWidth="1"/>
    <col min="3" max="3" width="11.625" customWidth="1"/>
    <col min="4" max="7" width="14.125" customWidth="1"/>
    <col min="8" max="8" width="15.625" customWidth="1"/>
    <col min="9" max="9" width="5.875" customWidth="1"/>
    <col min="10" max="11" width="18.125" customWidth="1"/>
  </cols>
  <sheetData>
    <row r="1" spans="1:11" ht="24" customHeight="1"/>
    <row r="2" spans="1:11" s="723" customFormat="1" ht="30" customHeight="1">
      <c r="A2" s="1953" t="s">
        <v>788</v>
      </c>
      <c r="B2" s="1953"/>
      <c r="C2" s="1953"/>
      <c r="D2" s="1953"/>
      <c r="E2" s="1953"/>
      <c r="F2" s="1953"/>
      <c r="G2" s="1953"/>
      <c r="H2" s="1981" t="s">
        <v>795</v>
      </c>
      <c r="I2" s="1985"/>
      <c r="J2" s="1985"/>
    </row>
    <row r="3" spans="1:11" ht="30" customHeight="1">
      <c r="A3" s="1954" t="s">
        <v>83</v>
      </c>
      <c r="B3" s="1960" t="s">
        <v>789</v>
      </c>
      <c r="C3" s="1967"/>
      <c r="D3" s="1974" t="s">
        <v>792</v>
      </c>
      <c r="E3" s="1960" t="s">
        <v>369</v>
      </c>
      <c r="F3" s="1960" t="s">
        <v>794</v>
      </c>
      <c r="G3" s="1974" t="s">
        <v>607</v>
      </c>
      <c r="H3" s="1982" t="s">
        <v>584</v>
      </c>
      <c r="I3" s="1986"/>
      <c r="J3" s="1986"/>
      <c r="K3" s="1986"/>
    </row>
    <row r="4" spans="1:11" ht="26.1" customHeight="1">
      <c r="A4" s="1955" t="s">
        <v>69</v>
      </c>
      <c r="B4" s="1961" t="s">
        <v>242</v>
      </c>
      <c r="C4" s="1968"/>
      <c r="D4" s="1975">
        <v>12397</v>
      </c>
      <c r="E4" s="944">
        <v>107773</v>
      </c>
      <c r="F4" s="944">
        <v>10247</v>
      </c>
      <c r="G4" s="944">
        <v>37238</v>
      </c>
      <c r="H4" s="1983">
        <v>167655</v>
      </c>
    </row>
    <row r="5" spans="1:11" ht="26.1" customHeight="1">
      <c r="A5" s="1956"/>
      <c r="B5" s="1962" t="s">
        <v>558</v>
      </c>
      <c r="C5" s="1968"/>
      <c r="D5" s="1975">
        <v>22923</v>
      </c>
      <c r="E5" s="944">
        <v>49088</v>
      </c>
      <c r="F5" s="944">
        <v>27490</v>
      </c>
      <c r="G5" s="944">
        <v>31042</v>
      </c>
      <c r="H5" s="1983">
        <v>130543</v>
      </c>
    </row>
    <row r="6" spans="1:11" ht="26.1" customHeight="1">
      <c r="A6" s="1956"/>
      <c r="B6" s="1963"/>
      <c r="C6" s="1969" t="s">
        <v>790</v>
      </c>
      <c r="D6" s="1976">
        <v>9396</v>
      </c>
      <c r="E6" s="1979">
        <v>23843</v>
      </c>
      <c r="F6" s="1979">
        <v>10852</v>
      </c>
      <c r="G6" s="1979">
        <v>14998</v>
      </c>
      <c r="H6" s="1983">
        <v>59089</v>
      </c>
    </row>
    <row r="7" spans="1:11" ht="26.1" customHeight="1">
      <c r="A7" s="1956"/>
      <c r="B7" s="1963"/>
      <c r="C7" s="1970" t="s">
        <v>409</v>
      </c>
      <c r="D7" s="1975">
        <v>11848</v>
      </c>
      <c r="E7" s="944">
        <v>21772</v>
      </c>
      <c r="F7" s="944">
        <v>14224</v>
      </c>
      <c r="G7" s="1979">
        <v>14754</v>
      </c>
      <c r="H7" s="1983">
        <v>62598</v>
      </c>
    </row>
    <row r="8" spans="1:11" ht="26.1" customHeight="1">
      <c r="A8" s="1956"/>
      <c r="B8" s="1963"/>
      <c r="C8" s="1971" t="s">
        <v>98</v>
      </c>
      <c r="D8" s="1975">
        <v>1193</v>
      </c>
      <c r="E8" s="944">
        <v>2003</v>
      </c>
      <c r="F8" s="944">
        <v>1415</v>
      </c>
      <c r="G8" s="1979">
        <v>858</v>
      </c>
      <c r="H8" s="1983">
        <v>5469</v>
      </c>
    </row>
    <row r="9" spans="1:11" ht="26.1" customHeight="1">
      <c r="A9" s="1956"/>
      <c r="B9" s="1964"/>
      <c r="C9" s="1972" t="s">
        <v>791</v>
      </c>
      <c r="D9" s="1976">
        <v>486</v>
      </c>
      <c r="E9" s="1979">
        <v>1470</v>
      </c>
      <c r="F9" s="1979">
        <v>999</v>
      </c>
      <c r="G9" s="1979">
        <v>432</v>
      </c>
      <c r="H9" s="1983">
        <v>3387</v>
      </c>
    </row>
    <row r="10" spans="1:11" ht="27" customHeight="1">
      <c r="A10" s="1957"/>
      <c r="B10" s="1965" t="s">
        <v>584</v>
      </c>
      <c r="C10" s="1973"/>
      <c r="D10" s="1977">
        <v>35320</v>
      </c>
      <c r="E10" s="1977">
        <v>156861</v>
      </c>
      <c r="F10" s="1977">
        <v>37737</v>
      </c>
      <c r="G10" s="1977">
        <v>68280</v>
      </c>
      <c r="H10" s="1984">
        <v>298198</v>
      </c>
    </row>
    <row r="11" spans="1:11" ht="26.1" customHeight="1">
      <c r="A11" s="1955" t="s">
        <v>434</v>
      </c>
      <c r="B11" s="1961" t="s">
        <v>242</v>
      </c>
      <c r="C11" s="1968"/>
      <c r="D11" s="1975">
        <v>11594</v>
      </c>
      <c r="E11" s="944">
        <v>107452</v>
      </c>
      <c r="F11" s="944">
        <v>9970</v>
      </c>
      <c r="G11" s="944">
        <v>35739</v>
      </c>
      <c r="H11" s="1983">
        <v>164755</v>
      </c>
    </row>
    <row r="12" spans="1:11" ht="26.1" customHeight="1">
      <c r="A12" s="1956"/>
      <c r="B12" s="1962" t="s">
        <v>558</v>
      </c>
      <c r="C12" s="1968"/>
      <c r="D12" s="1975">
        <v>24501</v>
      </c>
      <c r="E12" s="944">
        <v>51804</v>
      </c>
      <c r="F12" s="944">
        <v>28284</v>
      </c>
      <c r="G12" s="944">
        <v>33965</v>
      </c>
      <c r="H12" s="1983">
        <v>138554</v>
      </c>
    </row>
    <row r="13" spans="1:11" ht="26.1" customHeight="1">
      <c r="A13" s="1956"/>
      <c r="B13" s="1963"/>
      <c r="C13" s="1969" t="s">
        <v>790</v>
      </c>
      <c r="D13" s="1976">
        <v>9835</v>
      </c>
      <c r="E13" s="1979">
        <v>23385</v>
      </c>
      <c r="F13" s="1979">
        <v>10560</v>
      </c>
      <c r="G13" s="1979">
        <v>16202</v>
      </c>
      <c r="H13" s="1983">
        <v>59982</v>
      </c>
    </row>
    <row r="14" spans="1:11" ht="26.1" customHeight="1">
      <c r="A14" s="1956"/>
      <c r="B14" s="1963"/>
      <c r="C14" s="1970" t="s">
        <v>409</v>
      </c>
      <c r="D14" s="1975">
        <v>11341</v>
      </c>
      <c r="E14" s="944">
        <v>21703</v>
      </c>
      <c r="F14" s="944">
        <v>13695</v>
      </c>
      <c r="G14" s="1979">
        <v>14657</v>
      </c>
      <c r="H14" s="1983">
        <v>61396</v>
      </c>
    </row>
    <row r="15" spans="1:11" ht="26.1" customHeight="1">
      <c r="A15" s="1956"/>
      <c r="B15" s="1963"/>
      <c r="C15" s="1971" t="s">
        <v>98</v>
      </c>
      <c r="D15" s="1975">
        <v>2876</v>
      </c>
      <c r="E15" s="944">
        <v>5419</v>
      </c>
      <c r="F15" s="944">
        <v>3285</v>
      </c>
      <c r="G15" s="1979">
        <v>2616</v>
      </c>
      <c r="H15" s="1983">
        <v>14196</v>
      </c>
    </row>
    <row r="16" spans="1:11" ht="26.1" customHeight="1">
      <c r="A16" s="1956"/>
      <c r="B16" s="1964"/>
      <c r="C16" s="1972" t="s">
        <v>791</v>
      </c>
      <c r="D16" s="1976">
        <v>449</v>
      </c>
      <c r="E16" s="1979">
        <v>1297</v>
      </c>
      <c r="F16" s="1979">
        <v>744</v>
      </c>
      <c r="G16" s="1979">
        <v>490</v>
      </c>
      <c r="H16" s="1983">
        <v>2980</v>
      </c>
    </row>
    <row r="17" spans="1:8" ht="27" customHeight="1">
      <c r="A17" s="1957"/>
      <c r="B17" s="1965" t="s">
        <v>584</v>
      </c>
      <c r="C17" s="1973"/>
      <c r="D17" s="1977">
        <v>36095</v>
      </c>
      <c r="E17" s="1977">
        <v>159256</v>
      </c>
      <c r="F17" s="1977">
        <v>38254</v>
      </c>
      <c r="G17" s="1977">
        <v>69704</v>
      </c>
      <c r="H17" s="1984">
        <v>303309</v>
      </c>
    </row>
    <row r="18" spans="1:8" ht="26.1" customHeight="1">
      <c r="A18" s="1955" t="s">
        <v>341</v>
      </c>
      <c r="B18" s="1961" t="s">
        <v>242</v>
      </c>
      <c r="C18" s="1968"/>
      <c r="D18" s="1975">
        <v>10974</v>
      </c>
      <c r="E18" s="944">
        <v>107154</v>
      </c>
      <c r="F18" s="944">
        <v>9728</v>
      </c>
      <c r="G18" s="944">
        <v>33933</v>
      </c>
      <c r="H18" s="1983">
        <v>161789</v>
      </c>
    </row>
    <row r="19" spans="1:8" ht="26.1" customHeight="1">
      <c r="A19" s="1956"/>
      <c r="B19" s="1962" t="s">
        <v>558</v>
      </c>
      <c r="C19" s="1968"/>
      <c r="D19" s="1975">
        <v>24385</v>
      </c>
      <c r="E19" s="944">
        <v>53041</v>
      </c>
      <c r="F19" s="944">
        <v>28734</v>
      </c>
      <c r="G19" s="944">
        <v>34337</v>
      </c>
      <c r="H19" s="1983">
        <v>140497</v>
      </c>
    </row>
    <row r="20" spans="1:8" ht="26.1" customHeight="1">
      <c r="A20" s="1956"/>
      <c r="B20" s="1963"/>
      <c r="C20" s="1969" t="s">
        <v>790</v>
      </c>
      <c r="D20" s="1975">
        <v>9534</v>
      </c>
      <c r="E20" s="944">
        <v>23032</v>
      </c>
      <c r="F20" s="944">
        <v>10380</v>
      </c>
      <c r="G20" s="1979">
        <v>16062</v>
      </c>
      <c r="H20" s="1983">
        <v>59008</v>
      </c>
    </row>
    <row r="21" spans="1:8" ht="26.1" customHeight="1">
      <c r="A21" s="1956"/>
      <c r="B21" s="1963"/>
      <c r="C21" s="1970" t="s">
        <v>409</v>
      </c>
      <c r="D21" s="1975">
        <v>11735</v>
      </c>
      <c r="E21" s="944">
        <v>22529</v>
      </c>
      <c r="F21" s="944">
        <v>14456</v>
      </c>
      <c r="G21" s="1979">
        <v>15115</v>
      </c>
      <c r="H21" s="1983">
        <v>63835</v>
      </c>
    </row>
    <row r="22" spans="1:8" ht="26.1" customHeight="1">
      <c r="A22" s="1956"/>
      <c r="B22" s="1963"/>
      <c r="C22" s="1971" t="s">
        <v>98</v>
      </c>
      <c r="D22" s="1975">
        <v>2679</v>
      </c>
      <c r="E22" s="944">
        <v>6289</v>
      </c>
      <c r="F22" s="944">
        <v>3187</v>
      </c>
      <c r="G22" s="1979">
        <v>2759</v>
      </c>
      <c r="H22" s="1983">
        <v>14914</v>
      </c>
    </row>
    <row r="23" spans="1:8" ht="26.1" customHeight="1">
      <c r="A23" s="1956"/>
      <c r="B23" s="1964"/>
      <c r="C23" s="1972" t="s">
        <v>791</v>
      </c>
      <c r="D23" s="1976">
        <v>437</v>
      </c>
      <c r="E23" s="1979">
        <v>1191</v>
      </c>
      <c r="F23" s="1979">
        <v>711</v>
      </c>
      <c r="G23" s="1979">
        <v>401</v>
      </c>
      <c r="H23" s="1983">
        <v>2740</v>
      </c>
    </row>
    <row r="24" spans="1:8" ht="27" customHeight="1">
      <c r="A24" s="1957"/>
      <c r="B24" s="1965" t="s">
        <v>584</v>
      </c>
      <c r="C24" s="1973"/>
      <c r="D24" s="1977">
        <v>35359</v>
      </c>
      <c r="E24" s="1977">
        <v>160195</v>
      </c>
      <c r="F24" s="1977">
        <v>38462</v>
      </c>
      <c r="G24" s="1977">
        <v>68270</v>
      </c>
      <c r="H24" s="1984">
        <v>302286</v>
      </c>
    </row>
    <row r="25" spans="1:8" ht="6" customHeight="1">
      <c r="A25" s="1958"/>
      <c r="B25" s="1966"/>
      <c r="C25" s="1966"/>
      <c r="D25" s="1978"/>
      <c r="E25" s="1978"/>
      <c r="F25" s="1978"/>
      <c r="G25" s="1978"/>
      <c r="H25" s="1978"/>
    </row>
    <row r="26" spans="1:8" ht="21.75" customHeight="1"/>
    <row r="27" spans="1:8" ht="30" customHeight="1">
      <c r="A27" s="1959"/>
    </row>
    <row r="36" spans="6:6" ht="8.25" customHeight="1"/>
    <row r="38" spans="6:6">
      <c r="F38" s="1980"/>
    </row>
  </sheetData>
  <mergeCells count="15">
    <mergeCell ref="A2:G2"/>
    <mergeCell ref="I2:J2"/>
    <mergeCell ref="B3:C3"/>
    <mergeCell ref="B4:C4"/>
    <mergeCell ref="B5:C5"/>
    <mergeCell ref="B10:C10"/>
    <mergeCell ref="B11:C11"/>
    <mergeCell ref="B12:C12"/>
    <mergeCell ref="B17:C17"/>
    <mergeCell ref="B18:C18"/>
    <mergeCell ref="B19:C19"/>
    <mergeCell ref="B24:C24"/>
    <mergeCell ref="A4:A10"/>
    <mergeCell ref="A11:A17"/>
    <mergeCell ref="A18:A24"/>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r:id="rId1"/>
  <headerFooter>
    <oddFooter>&amp;C- ４３ -</oddFooter>
  </headerFooter>
  <colBreaks count="1" manualBreakCount="1">
    <brk id="8" min="1" max="39"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dimension ref="A2:F27"/>
  <sheetViews>
    <sheetView showGridLines="0" view="pageBreakPreview" zoomScale="85" zoomScaleSheetLayoutView="85" workbookViewId="0">
      <selection activeCell="C6" sqref="C6"/>
    </sheetView>
  </sheetViews>
  <sheetFormatPr defaultColWidth="20.625" defaultRowHeight="40.5" customHeight="1"/>
  <cols>
    <col min="1" max="1" width="19.5" style="1987" customWidth="1"/>
    <col min="2" max="2" width="10.625" style="1987" customWidth="1"/>
    <col min="3" max="5" width="20.625" style="1987"/>
    <col min="6" max="6" width="12.625" style="1988" customWidth="1"/>
    <col min="7" max="7" width="6.875" style="1987" bestFit="1" customWidth="1"/>
    <col min="8" max="16383" width="20.625" style="1987" bestFit="1" customWidth="0"/>
    <col min="16384" max="16384" width="20.625" style="1987"/>
  </cols>
  <sheetData>
    <row r="1" spans="1:6" ht="24" customHeight="1"/>
    <row r="2" spans="1:6" s="1989" customFormat="1" ht="30" customHeight="1">
      <c r="A2" s="255" t="s">
        <v>122</v>
      </c>
      <c r="D2" s="1981"/>
      <c r="E2" s="1981" t="s">
        <v>795</v>
      </c>
      <c r="F2" s="2044"/>
    </row>
    <row r="3" spans="1:6" ht="33" customHeight="1">
      <c r="A3" s="1992" t="s">
        <v>796</v>
      </c>
      <c r="B3" s="2005"/>
      <c r="C3" s="2015" t="s">
        <v>69</v>
      </c>
      <c r="D3" s="2026" t="s">
        <v>434</v>
      </c>
      <c r="E3" s="2033" t="s">
        <v>341</v>
      </c>
    </row>
    <row r="4" spans="1:6" s="1990" customFormat="1" ht="33" customHeight="1">
      <c r="A4" s="1993" t="s">
        <v>797</v>
      </c>
      <c r="B4" s="2006"/>
      <c r="C4" s="2016">
        <v>5478</v>
      </c>
      <c r="D4" s="2022">
        <v>5064</v>
      </c>
      <c r="E4" s="2034">
        <v>5039</v>
      </c>
      <c r="F4" s="2045"/>
    </row>
    <row r="5" spans="1:6" s="1991" customFormat="1" ht="33" customHeight="1">
      <c r="A5" s="1994" t="s">
        <v>798</v>
      </c>
      <c r="B5" s="2007"/>
      <c r="C5" s="2017">
        <v>1747</v>
      </c>
      <c r="D5" s="2021">
        <v>1893</v>
      </c>
      <c r="E5" s="2035">
        <v>1967</v>
      </c>
      <c r="F5" s="2046"/>
    </row>
    <row r="6" spans="1:6" s="1991" customFormat="1" ht="33" customHeight="1">
      <c r="A6" s="1994" t="s">
        <v>799</v>
      </c>
      <c r="B6" s="2007"/>
      <c r="C6" s="2017">
        <v>308</v>
      </c>
      <c r="D6" s="2021">
        <v>108</v>
      </c>
      <c r="E6" s="2035">
        <v>116</v>
      </c>
      <c r="F6" s="2046"/>
    </row>
    <row r="7" spans="1:6" ht="33" customHeight="1">
      <c r="A7" s="1994" t="s">
        <v>771</v>
      </c>
      <c r="B7" s="2007"/>
      <c r="C7" s="2017">
        <v>8789</v>
      </c>
      <c r="D7" s="2021">
        <v>8368</v>
      </c>
      <c r="E7" s="2035">
        <v>8845</v>
      </c>
    </row>
    <row r="8" spans="1:6" ht="33" customHeight="1">
      <c r="A8" s="1994" t="s">
        <v>686</v>
      </c>
      <c r="B8" s="2007"/>
      <c r="C8" s="2017">
        <v>2661</v>
      </c>
      <c r="D8" s="2021">
        <v>2660</v>
      </c>
      <c r="E8" s="2035">
        <v>2506</v>
      </c>
    </row>
    <row r="9" spans="1:6" ht="33" customHeight="1">
      <c r="A9" s="1995" t="s">
        <v>651</v>
      </c>
      <c r="B9" s="2008"/>
      <c r="C9" s="2018">
        <v>7495</v>
      </c>
      <c r="D9" s="2027">
        <v>7528</v>
      </c>
      <c r="E9" s="2036">
        <v>7487</v>
      </c>
    </row>
    <row r="10" spans="1:6" ht="33" customHeight="1">
      <c r="A10" s="1996" t="s">
        <v>800</v>
      </c>
      <c r="B10" s="2009"/>
      <c r="C10" s="2019">
        <f>SUM(C4:C9)</f>
        <v>26478</v>
      </c>
      <c r="D10" s="2028">
        <f>SUM(D4:D9)</f>
        <v>25621</v>
      </c>
      <c r="E10" s="2037">
        <f>SUM(E4:E9)</f>
        <v>25960</v>
      </c>
    </row>
    <row r="11" spans="1:6" ht="24" customHeight="1">
      <c r="A11" s="1997" t="s">
        <v>801</v>
      </c>
    </row>
    <row r="12" spans="1:6" ht="24" customHeight="1"/>
    <row r="13" spans="1:6" ht="30" customHeight="1">
      <c r="A13" s="231" t="s">
        <v>80</v>
      </c>
      <c r="D13" s="2029"/>
      <c r="E13" s="2029" t="s">
        <v>803</v>
      </c>
    </row>
    <row r="14" spans="1:6" ht="33" customHeight="1">
      <c r="A14" s="1992" t="s">
        <v>747</v>
      </c>
      <c r="B14" s="2005"/>
      <c r="C14" s="2020" t="s">
        <v>69</v>
      </c>
      <c r="D14" s="2030" t="s">
        <v>434</v>
      </c>
      <c r="E14" s="2038" t="s">
        <v>341</v>
      </c>
    </row>
    <row r="15" spans="1:6" ht="30.75" customHeight="1">
      <c r="A15" s="1998" t="s">
        <v>802</v>
      </c>
      <c r="B15" s="2010" t="s">
        <v>465</v>
      </c>
      <c r="C15" s="2021">
        <v>514</v>
      </c>
      <c r="D15" s="2021">
        <v>328</v>
      </c>
      <c r="E15" s="2039">
        <v>533</v>
      </c>
    </row>
    <row r="16" spans="1:6" ht="30.75" customHeight="1">
      <c r="A16" s="1999"/>
      <c r="B16" s="2011" t="s">
        <v>767</v>
      </c>
      <c r="C16" s="2022">
        <v>9178517</v>
      </c>
      <c r="D16" s="2022">
        <v>4015973</v>
      </c>
      <c r="E16" s="2040">
        <v>7617917</v>
      </c>
    </row>
    <row r="17" spans="1:5" ht="30.75" customHeight="1">
      <c r="A17" s="1998" t="s">
        <v>378</v>
      </c>
      <c r="B17" s="2010" t="s">
        <v>465</v>
      </c>
      <c r="C17" s="2021">
        <v>19</v>
      </c>
      <c r="D17" s="2021">
        <v>1</v>
      </c>
      <c r="E17" s="2039">
        <v>3</v>
      </c>
    </row>
    <row r="18" spans="1:5" ht="30.75" customHeight="1">
      <c r="A18" s="1999"/>
      <c r="B18" s="2011" t="s">
        <v>767</v>
      </c>
      <c r="C18" s="2022">
        <v>1337693</v>
      </c>
      <c r="D18" s="2022">
        <v>1388</v>
      </c>
      <c r="E18" s="2040">
        <v>210336</v>
      </c>
    </row>
    <row r="19" spans="1:5" ht="30.75" customHeight="1">
      <c r="A19" s="2000" t="s">
        <v>96</v>
      </c>
      <c r="B19" s="2010" t="s">
        <v>465</v>
      </c>
      <c r="C19" s="2021">
        <v>507</v>
      </c>
      <c r="D19" s="2021">
        <v>321</v>
      </c>
      <c r="E19" s="2039">
        <v>522</v>
      </c>
    </row>
    <row r="20" spans="1:5" ht="30.75" customHeight="1">
      <c r="A20" s="2001"/>
      <c r="B20" s="2011" t="s">
        <v>767</v>
      </c>
      <c r="C20" s="2022">
        <v>9791546</v>
      </c>
      <c r="D20" s="2022">
        <v>4688733</v>
      </c>
      <c r="E20" s="2040">
        <v>6221165</v>
      </c>
    </row>
    <row r="21" spans="1:5" ht="30.75" customHeight="1">
      <c r="A21" s="2000" t="s">
        <v>406</v>
      </c>
      <c r="B21" s="2010" t="s">
        <v>465</v>
      </c>
      <c r="C21" s="2021">
        <v>104</v>
      </c>
      <c r="D21" s="2021">
        <v>47</v>
      </c>
      <c r="E21" s="2039">
        <v>60</v>
      </c>
    </row>
    <row r="22" spans="1:5" ht="30.75" customHeight="1">
      <c r="A22" s="2001"/>
      <c r="B22" s="2011" t="s">
        <v>767</v>
      </c>
      <c r="C22" s="2022">
        <v>566476</v>
      </c>
      <c r="D22" s="2022">
        <v>408434</v>
      </c>
      <c r="E22" s="2040">
        <v>419298</v>
      </c>
    </row>
    <row r="23" spans="1:5" ht="30.75" customHeight="1">
      <c r="A23" s="2000" t="s">
        <v>598</v>
      </c>
      <c r="B23" s="2010" t="s">
        <v>465</v>
      </c>
      <c r="C23" s="2021">
        <v>1079</v>
      </c>
      <c r="D23" s="2021">
        <v>947</v>
      </c>
      <c r="E23" s="2039">
        <v>857</v>
      </c>
    </row>
    <row r="24" spans="1:5" ht="30.75" customHeight="1">
      <c r="A24" s="2002"/>
      <c r="B24" s="2012" t="s">
        <v>767</v>
      </c>
      <c r="C24" s="2023">
        <v>23233266</v>
      </c>
      <c r="D24" s="2023">
        <v>13400273</v>
      </c>
      <c r="E24" s="2041">
        <v>17924677</v>
      </c>
    </row>
    <row r="25" spans="1:5" ht="30.75" customHeight="1">
      <c r="A25" s="2003" t="s">
        <v>715</v>
      </c>
      <c r="B25" s="2013" t="s">
        <v>465</v>
      </c>
      <c r="C25" s="2024">
        <f t="shared" ref="C25:E26" si="0">+C19+C15+C17+C21+C23</f>
        <v>2223</v>
      </c>
      <c r="D25" s="2031">
        <f t="shared" si="0"/>
        <v>1644</v>
      </c>
      <c r="E25" s="2042">
        <f t="shared" si="0"/>
        <v>1975</v>
      </c>
    </row>
    <row r="26" spans="1:5" ht="30.75" customHeight="1">
      <c r="A26" s="2004"/>
      <c r="B26" s="2014" t="s">
        <v>767</v>
      </c>
      <c r="C26" s="2025">
        <f t="shared" si="0"/>
        <v>44107498</v>
      </c>
      <c r="D26" s="2032">
        <f t="shared" si="0"/>
        <v>22514801</v>
      </c>
      <c r="E26" s="2043">
        <f t="shared" si="0"/>
        <v>32393393</v>
      </c>
    </row>
    <row r="27" spans="1:5" ht="30.75" customHeight="1">
      <c r="A27" s="1554"/>
      <c r="B27" s="1554"/>
      <c r="C27" s="1918"/>
    </row>
    <row r="28" spans="1:5" ht="30.75" customHeight="1"/>
    <row r="29" spans="1:5" ht="30.75" customHeight="1"/>
  </sheetData>
  <mergeCells count="15">
    <mergeCell ref="A3:B3"/>
    <mergeCell ref="A4:B4"/>
    <mergeCell ref="A5:B5"/>
    <mergeCell ref="A6:B6"/>
    <mergeCell ref="A7:B7"/>
    <mergeCell ref="A8:B8"/>
    <mergeCell ref="A9:B9"/>
    <mergeCell ref="A10:B10"/>
    <mergeCell ref="A14:B14"/>
    <mergeCell ref="A15:A16"/>
    <mergeCell ref="A17:A18"/>
    <mergeCell ref="A19:A20"/>
    <mergeCell ref="A21:A22"/>
    <mergeCell ref="A23:A24"/>
    <mergeCell ref="A25:A26"/>
  </mergeCells>
  <phoneticPr fontId="19"/>
  <printOptions horizontalCentered="1"/>
  <pageMargins left="0.19685039370078741" right="0.59055118110236227" top="0.78740157480314965" bottom="0.59055118110236227" header="0.51181102362204722" footer="0.51181102362204722"/>
  <pageSetup paperSize="9" fitToWidth="1" fitToHeight="1" orientation="portrait" usePrinterDefaults="1" r:id="rId1"/>
  <headerFooter alignWithMargins="0">
    <oddHeader xml:space="preserve">&amp;R
</oddHeader>
    <oddFooter>&amp;C- ４４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dimension ref="A1:D13"/>
  <sheetViews>
    <sheetView showGridLines="0" workbookViewId="0">
      <selection activeCell="Q3" sqref="Q3"/>
    </sheetView>
  </sheetViews>
  <sheetFormatPr defaultRowHeight="13.5"/>
  <cols>
    <col min="1" max="1" width="13.5" customWidth="1"/>
    <col min="2" max="2" width="30.625" customWidth="1"/>
  </cols>
  <sheetData>
    <row r="1" spans="1:4" ht="12" customHeight="1">
      <c r="A1" s="2047"/>
      <c r="B1" s="2055"/>
    </row>
    <row r="2" spans="1:4" ht="33" customHeight="1">
      <c r="A2" s="2048" t="s">
        <v>756</v>
      </c>
      <c r="B2" s="2056"/>
    </row>
    <row r="3" spans="1:4" ht="33" customHeight="1">
      <c r="A3" s="2049" t="s">
        <v>26</v>
      </c>
      <c r="B3" s="2057"/>
    </row>
    <row r="4" spans="1:4" ht="12" customHeight="1">
      <c r="A4" s="2050"/>
      <c r="B4" s="2058"/>
    </row>
    <row r="5" spans="1:4" ht="21" customHeight="1">
      <c r="A5" s="2051" t="s">
        <v>804</v>
      </c>
      <c r="B5" s="2059"/>
    </row>
    <row r="6" spans="1:4" ht="21" customHeight="1">
      <c r="A6" s="2051" t="s">
        <v>7</v>
      </c>
      <c r="B6" s="2059"/>
    </row>
    <row r="7" spans="1:4" ht="10.5" customHeight="1">
      <c r="A7" s="2052"/>
      <c r="B7" s="2060"/>
    </row>
    <row r="8" spans="1:4" ht="14.25">
      <c r="A8" s="2051" t="s">
        <v>447</v>
      </c>
      <c r="B8" s="2059"/>
    </row>
    <row r="9" spans="1:4" ht="21" customHeight="1">
      <c r="A9" s="2051" t="s">
        <v>793</v>
      </c>
      <c r="B9" s="2059"/>
    </row>
    <row r="10" spans="1:4" ht="18" customHeight="1">
      <c r="A10" s="2053"/>
      <c r="B10" s="2059" t="s">
        <v>262</v>
      </c>
    </row>
    <row r="11" spans="1:4" ht="18" customHeight="1">
      <c r="A11" s="2053"/>
      <c r="B11" s="2059" t="s">
        <v>305</v>
      </c>
      <c r="D11" s="21"/>
    </row>
    <row r="12" spans="1:4" ht="18" customHeight="1">
      <c r="A12" s="2053"/>
      <c r="B12" s="2059" t="s">
        <v>399</v>
      </c>
    </row>
    <row r="13" spans="1:4" ht="9" customHeight="1">
      <c r="A13" s="2054"/>
      <c r="B13" s="2061"/>
    </row>
    <row r="14" spans="1:4" ht="21" customHeight="1"/>
  </sheetData>
  <mergeCells count="9">
    <mergeCell ref="A1:B1"/>
    <mergeCell ref="A2:B2"/>
    <mergeCell ref="A3:B3"/>
    <mergeCell ref="A4:B4"/>
    <mergeCell ref="A5:B5"/>
    <mergeCell ref="A6:B6"/>
    <mergeCell ref="A7:B7"/>
    <mergeCell ref="A8:B8"/>
    <mergeCell ref="A9:B9"/>
  </mergeCells>
  <phoneticPr fontId="19"/>
  <printOptions horizontalCentered="1" verticalCentered="1"/>
  <pageMargins left="0.78740157480314965" right="0.78740157480314965" top="3.9370078740157481" bottom="0" header="0.51181102362204722" footer="0.51181102362204722"/>
  <pageSetup paperSize="9" fitToWidth="1" fitToHeight="1" orientation="portrait" usePrinterDefaults="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dimension ref="B1:C3"/>
  <sheetViews>
    <sheetView showGridLines="0" zoomScaleSheetLayoutView="75" workbookViewId="0">
      <selection activeCell="Q3" sqref="Q3"/>
    </sheetView>
  </sheetViews>
  <sheetFormatPr defaultRowHeight="13.5"/>
  <cols>
    <col min="1" max="1" width="22.125" customWidth="1"/>
    <col min="2" max="2" width="47.5" customWidth="1"/>
    <col min="3" max="3" width="22.125" customWidth="1"/>
  </cols>
  <sheetData>
    <row r="1" spans="2:3" ht="291.75" customHeight="1">
      <c r="B1" s="21"/>
    </row>
    <row r="2" spans="2:3" ht="162" customHeight="1"/>
    <row r="3" spans="2:3" s="0" customFormat="1" ht="45" customHeight="1">
      <c r="B3" s="2062" t="s">
        <v>275</v>
      </c>
      <c r="C3" s="2063"/>
    </row>
    <row r="4" spans="2:3" ht="86.25" customHeight="1"/>
    <row r="5" spans="2:3" ht="86.25" customHeight="1"/>
    <row r="6" spans="2:3" ht="86.25" customHeight="1"/>
  </sheetData>
  <phoneticPr fontId="19"/>
  <printOptions horizontalCentered="1"/>
  <pageMargins left="0" right="0" top="3.9370078740157481" bottom="0.78740157480314965" header="0.51181102362204722" footer="0.51181102362204722"/>
  <pageSetup paperSize="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I18"/>
  <sheetViews>
    <sheetView showGridLines="0" view="pageBreakPreview" zoomScaleNormal="75" zoomScaleSheetLayoutView="100" workbookViewId="0">
      <selection activeCell="Q3" sqref="Q3"/>
    </sheetView>
  </sheetViews>
  <sheetFormatPr defaultColWidth="9.125" defaultRowHeight="17.25" customHeight="1"/>
  <cols>
    <col min="1" max="8" width="9.125" style="28" bestFit="1" customWidth="0"/>
    <col min="9" max="9" width="10.875" style="28" customWidth="1"/>
    <col min="10" max="16384" width="9.125" style="28" bestFit="1" customWidth="0"/>
  </cols>
  <sheetData>
    <row r="1" spans="1:9" ht="30" customHeight="1"/>
    <row r="2" spans="1:9" ht="30" customHeight="1">
      <c r="A2" s="35" t="s">
        <v>187</v>
      </c>
      <c r="B2" s="35"/>
      <c r="C2" s="35"/>
      <c r="D2" s="35"/>
    </row>
    <row r="3" spans="1:9" ht="120" customHeight="1">
      <c r="A3" s="74" t="s">
        <v>189</v>
      </c>
      <c r="B3" s="74"/>
      <c r="C3" s="74"/>
      <c r="D3" s="74"/>
      <c r="E3" s="74"/>
      <c r="F3" s="74"/>
      <c r="G3" s="74"/>
      <c r="H3" s="74"/>
      <c r="I3" s="77"/>
    </row>
    <row r="4" spans="1:9" ht="21" customHeight="1"/>
    <row r="5" spans="1:9" s="31" customFormat="1" ht="30" customHeight="1">
      <c r="A5" s="35" t="s">
        <v>192</v>
      </c>
    </row>
    <row r="6" spans="1:9" ht="34.5" customHeight="1">
      <c r="A6" s="75" t="s">
        <v>195</v>
      </c>
      <c r="B6" s="75"/>
      <c r="C6" s="75"/>
      <c r="D6" s="75"/>
      <c r="E6" s="75"/>
      <c r="F6" s="75"/>
      <c r="G6" s="75"/>
      <c r="H6" s="75"/>
      <c r="I6" s="75"/>
    </row>
    <row r="7" spans="1:9" ht="15">
      <c r="A7" s="75"/>
      <c r="B7" s="75"/>
      <c r="C7" s="75"/>
      <c r="D7" s="75"/>
      <c r="E7" s="75"/>
      <c r="F7" s="75"/>
      <c r="G7" s="75"/>
      <c r="H7" s="75"/>
      <c r="I7" s="75"/>
    </row>
    <row r="8" spans="1:9" ht="63" customHeight="1">
      <c r="A8" s="75" t="s">
        <v>200</v>
      </c>
      <c r="B8" s="75"/>
      <c r="C8" s="75"/>
      <c r="D8" s="75"/>
      <c r="E8" s="75"/>
      <c r="F8" s="75"/>
      <c r="G8" s="75"/>
      <c r="H8" s="75"/>
      <c r="I8" s="75"/>
    </row>
    <row r="9" spans="1:9" ht="15">
      <c r="A9" s="75"/>
      <c r="B9" s="75"/>
      <c r="C9" s="75"/>
      <c r="D9" s="75"/>
      <c r="E9" s="75"/>
      <c r="F9" s="75"/>
      <c r="G9" s="75"/>
      <c r="H9" s="75"/>
      <c r="I9" s="75"/>
    </row>
    <row r="10" spans="1:9" ht="63" customHeight="1">
      <c r="A10" s="75" t="s">
        <v>201</v>
      </c>
      <c r="B10" s="75"/>
      <c r="C10" s="75"/>
      <c r="D10" s="75"/>
      <c r="E10" s="75"/>
      <c r="F10" s="75"/>
      <c r="G10" s="75"/>
      <c r="H10" s="75"/>
      <c r="I10" s="75"/>
    </row>
    <row r="11" spans="1:9" ht="15">
      <c r="A11" s="75"/>
      <c r="B11" s="75"/>
      <c r="C11" s="75"/>
      <c r="D11" s="75"/>
      <c r="E11" s="75"/>
      <c r="F11" s="75"/>
      <c r="G11" s="75"/>
      <c r="H11" s="75"/>
      <c r="I11" s="75"/>
    </row>
    <row r="12" spans="1:9" ht="34.5" customHeight="1">
      <c r="A12" s="75" t="s">
        <v>106</v>
      </c>
      <c r="B12" s="75"/>
      <c r="C12" s="75"/>
      <c r="D12" s="75"/>
      <c r="E12" s="75"/>
      <c r="F12" s="75"/>
      <c r="G12" s="75"/>
      <c r="H12" s="75"/>
      <c r="I12" s="75"/>
    </row>
    <row r="13" spans="1:9" ht="15">
      <c r="A13" s="75"/>
      <c r="B13" s="75"/>
      <c r="C13" s="75"/>
      <c r="D13" s="75"/>
      <c r="E13" s="75"/>
      <c r="F13" s="75"/>
      <c r="G13" s="75"/>
      <c r="H13" s="75"/>
      <c r="I13" s="75"/>
    </row>
    <row r="14" spans="1:9" ht="94.5" customHeight="1">
      <c r="A14" s="75" t="s">
        <v>204</v>
      </c>
      <c r="B14" s="75"/>
      <c r="C14" s="75"/>
      <c r="D14" s="75"/>
      <c r="E14" s="75"/>
      <c r="F14" s="75"/>
      <c r="G14" s="75"/>
      <c r="H14" s="75"/>
      <c r="I14" s="75"/>
    </row>
    <row r="15" spans="1:9" ht="15">
      <c r="A15" s="75"/>
      <c r="B15" s="75"/>
      <c r="C15" s="75"/>
      <c r="D15" s="75"/>
      <c r="E15" s="75"/>
      <c r="F15" s="75"/>
      <c r="G15" s="75"/>
      <c r="H15" s="75"/>
      <c r="I15" s="75"/>
    </row>
    <row r="16" spans="1:9" ht="40.5" customHeight="1">
      <c r="A16" s="75" t="s">
        <v>205</v>
      </c>
      <c r="B16" s="75"/>
      <c r="C16" s="75"/>
      <c r="D16" s="75"/>
      <c r="E16" s="75"/>
      <c r="F16" s="75"/>
      <c r="G16" s="75"/>
      <c r="H16" s="75"/>
      <c r="I16" s="75"/>
    </row>
    <row r="17" spans="1:9" ht="17.25" customHeight="1">
      <c r="A17" s="76"/>
      <c r="B17" s="76"/>
      <c r="C17" s="76"/>
      <c r="D17" s="76"/>
      <c r="E17" s="76"/>
      <c r="F17" s="76"/>
      <c r="G17" s="76"/>
      <c r="H17" s="76"/>
      <c r="I17" s="76"/>
    </row>
    <row r="18" spans="1:9" ht="17.25" customHeight="1">
      <c r="A18" s="76"/>
      <c r="B18" s="76"/>
      <c r="C18" s="76"/>
      <c r="D18" s="76"/>
      <c r="E18" s="76"/>
      <c r="F18" s="76"/>
      <c r="G18" s="76"/>
      <c r="H18" s="76"/>
      <c r="I18" s="76"/>
    </row>
  </sheetData>
  <mergeCells count="8">
    <mergeCell ref="A2:D2"/>
    <mergeCell ref="A3:H3"/>
    <mergeCell ref="A6:I6"/>
    <mergeCell ref="A8:I8"/>
    <mergeCell ref="A10:I10"/>
    <mergeCell ref="A12:I12"/>
    <mergeCell ref="A14:I14"/>
    <mergeCell ref="A16:I16"/>
  </mergeCells>
  <phoneticPr fontId="19"/>
  <printOptions horizontalCentered="1"/>
  <pageMargins left="0.78740157480314965" right="0.39370078740157483" top="0.78740157480314965" bottom="0.59055118110236227" header="0.51181102362204722" footer="0.51181102362204722"/>
  <pageSetup paperSize="9" fitToWidth="1" fitToHeight="1" orientation="portrait" usePrinterDefaults="1" r:id="rId1"/>
  <headerFooter alignWithMargins="0">
    <oddFooter>&amp;C&amp;12- ３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L19"/>
  <sheetViews>
    <sheetView showGridLines="0" view="pageBreakPreview" zoomScale="70" zoomScaleNormal="75" zoomScaleSheetLayoutView="70" workbookViewId="0">
      <selection activeCell="Q3" sqref="Q3"/>
    </sheetView>
  </sheetViews>
  <sheetFormatPr defaultColWidth="26.625" defaultRowHeight="14.25"/>
  <cols>
    <col min="1" max="1" width="4.5" style="28" customWidth="1"/>
    <col min="2" max="2" width="2.75" style="28" customWidth="1"/>
    <col min="3" max="3" width="14.625" style="28" customWidth="1"/>
    <col min="4" max="12" width="7.75" style="28" customWidth="1"/>
    <col min="13" max="13" width="3.125" style="28" customWidth="1"/>
    <col min="14" max="14" width="2.875" style="28" customWidth="1"/>
    <col min="15" max="15" width="3.5" style="28" customWidth="1"/>
    <col min="16" max="16" width="4.375" style="28" customWidth="1"/>
    <col min="17" max="17" width="3.125" style="28" customWidth="1"/>
    <col min="18" max="18" width="4.25" style="28" customWidth="1"/>
    <col min="19" max="19" width="4.125" style="28" customWidth="1"/>
    <col min="20" max="16384" width="26.625" style="28" bestFit="1" customWidth="0"/>
  </cols>
  <sheetData>
    <row r="1" spans="1:12" s="29" customFormat="1" ht="30" customHeight="1">
      <c r="A1" s="79"/>
    </row>
    <row r="2" spans="1:12" s="32" customFormat="1" ht="30" customHeight="1">
      <c r="A2" s="35" t="s">
        <v>208</v>
      </c>
      <c r="B2" s="88"/>
      <c r="C2" s="88"/>
      <c r="H2" s="119" t="s">
        <v>212</v>
      </c>
      <c r="I2" s="119"/>
      <c r="J2" s="122" t="s">
        <v>214</v>
      </c>
      <c r="K2" s="122"/>
      <c r="L2" s="122"/>
    </row>
    <row r="3" spans="1:12" s="21" customFormat="1" ht="42.6" customHeight="1">
      <c r="A3" s="80" t="s">
        <v>197</v>
      </c>
      <c r="B3" s="89"/>
      <c r="C3" s="89"/>
      <c r="D3" s="89" t="s">
        <v>216</v>
      </c>
      <c r="E3" s="89" t="s">
        <v>218</v>
      </c>
      <c r="F3" s="89" t="s">
        <v>221</v>
      </c>
      <c r="G3" s="89" t="s">
        <v>111</v>
      </c>
      <c r="H3" s="89" t="s">
        <v>223</v>
      </c>
      <c r="I3" s="89" t="s">
        <v>224</v>
      </c>
      <c r="J3" s="89" t="s">
        <v>227</v>
      </c>
      <c r="K3" s="123" t="s">
        <v>228</v>
      </c>
      <c r="L3" s="129" t="s">
        <v>153</v>
      </c>
    </row>
    <row r="4" spans="1:12" s="78" customFormat="1" ht="42.6" customHeight="1">
      <c r="A4" s="81" t="s">
        <v>232</v>
      </c>
      <c r="B4" s="90" t="s">
        <v>27</v>
      </c>
      <c r="C4" s="101"/>
      <c r="D4" s="110">
        <v>1</v>
      </c>
      <c r="E4" s="115"/>
      <c r="F4" s="115">
        <f t="shared" ref="F4:K4" si="0">SUMIF(F5:F6,"&gt;0",F5:F6)</f>
        <v>1</v>
      </c>
      <c r="G4" s="115">
        <f t="shared" si="0"/>
        <v>1</v>
      </c>
      <c r="H4" s="115">
        <f t="shared" si="0"/>
        <v>1</v>
      </c>
      <c r="I4" s="115">
        <f t="shared" si="0"/>
        <v>3</v>
      </c>
      <c r="J4" s="115">
        <f t="shared" si="0"/>
        <v>3</v>
      </c>
      <c r="K4" s="115">
        <f t="shared" si="0"/>
        <v>9</v>
      </c>
      <c r="L4" s="130">
        <f>SUMIF(D4:K4,"&gt;0",D4:K4)</f>
        <v>19</v>
      </c>
    </row>
    <row r="5" spans="1:12" s="78" customFormat="1" ht="42.6" customHeight="1">
      <c r="A5" s="81"/>
      <c r="B5" s="91"/>
      <c r="C5" s="102" t="s">
        <v>233</v>
      </c>
      <c r="D5" s="111"/>
      <c r="E5" s="116"/>
      <c r="F5" s="116"/>
      <c r="G5" s="116"/>
      <c r="H5" s="116">
        <v>1</v>
      </c>
      <c r="I5" s="116">
        <v>2</v>
      </c>
      <c r="J5" s="116">
        <v>2</v>
      </c>
      <c r="K5" s="124">
        <v>5</v>
      </c>
      <c r="L5" s="131">
        <f>SUMIF(E5:K5,"&gt;0",E5:K5)</f>
        <v>10</v>
      </c>
    </row>
    <row r="6" spans="1:12" s="78" customFormat="1" ht="42.6" customHeight="1">
      <c r="A6" s="81"/>
      <c r="B6" s="92" t="s">
        <v>237</v>
      </c>
      <c r="C6" s="103" t="s">
        <v>239</v>
      </c>
      <c r="D6" s="112"/>
      <c r="E6" s="112"/>
      <c r="F6" s="112">
        <v>1</v>
      </c>
      <c r="G6" s="112">
        <v>1</v>
      </c>
      <c r="H6" s="112">
        <v>-1</v>
      </c>
      <c r="I6" s="121">
        <v>1</v>
      </c>
      <c r="J6" s="121">
        <v>1</v>
      </c>
      <c r="K6" s="125">
        <v>4</v>
      </c>
      <c r="L6" s="131">
        <f>SUMIF(E6:K6,"&gt;0",E6:K6)</f>
        <v>8</v>
      </c>
    </row>
    <row r="7" spans="1:12" s="78" customFormat="1" ht="42.6" customHeight="1">
      <c r="A7" s="81"/>
      <c r="B7" s="93" t="s">
        <v>240</v>
      </c>
      <c r="C7" s="104"/>
      <c r="D7" s="110">
        <v>1</v>
      </c>
      <c r="E7" s="115"/>
      <c r="F7" s="115">
        <f>SUMIF(F8:F9,"&gt;0",F8:F9)</f>
        <v>1</v>
      </c>
      <c r="G7" s="115"/>
      <c r="H7" s="115">
        <f>SUMIF(H8:H9,"&gt;0",H8:H9)</f>
        <v>1</v>
      </c>
      <c r="I7" s="115">
        <f>SUMIF(I8:I9,"&gt;0",I8:I9)</f>
        <v>1</v>
      </c>
      <c r="J7" s="115">
        <f>SUMIF(J8:J9,"&gt;0",J8:J9)</f>
        <v>3</v>
      </c>
      <c r="K7" s="115">
        <f>SUMIF(K8:K9,"&gt;0",K8:K9)</f>
        <v>3</v>
      </c>
      <c r="L7" s="130">
        <f>SUMIF(D7:K7,"&gt;0",D7:K7)</f>
        <v>10</v>
      </c>
    </row>
    <row r="8" spans="1:12" s="78" customFormat="1" ht="42.6" customHeight="1">
      <c r="A8" s="81"/>
      <c r="B8" s="94"/>
      <c r="C8" s="105" t="s">
        <v>243</v>
      </c>
      <c r="D8" s="111"/>
      <c r="E8" s="116"/>
      <c r="F8" s="116">
        <v>1</v>
      </c>
      <c r="G8" s="116"/>
      <c r="H8" s="116">
        <v>-1</v>
      </c>
      <c r="I8" s="116"/>
      <c r="J8" s="116">
        <v>2</v>
      </c>
      <c r="K8" s="124">
        <v>1</v>
      </c>
      <c r="L8" s="132">
        <f>SUMIF(E8:K8,"&gt;0",E8:K8)</f>
        <v>4</v>
      </c>
    </row>
    <row r="9" spans="1:12" s="78" customFormat="1" ht="42.6" customHeight="1">
      <c r="A9" s="81"/>
      <c r="B9" s="95" t="s">
        <v>237</v>
      </c>
      <c r="C9" s="106" t="s">
        <v>244</v>
      </c>
      <c r="D9" s="112"/>
      <c r="E9" s="112"/>
      <c r="F9" s="112"/>
      <c r="G9" s="112"/>
      <c r="H9" s="112">
        <v>1</v>
      </c>
      <c r="I9" s="112">
        <v>1</v>
      </c>
      <c r="J9" s="112">
        <v>1</v>
      </c>
      <c r="K9" s="126">
        <v>2</v>
      </c>
      <c r="L9" s="133">
        <f>SUMIF(E9:K9,"&gt;0",E9:K9)</f>
        <v>5</v>
      </c>
    </row>
    <row r="10" spans="1:12" s="78" customFormat="1" ht="42.6" customHeight="1">
      <c r="A10" s="82" t="s">
        <v>245</v>
      </c>
      <c r="B10" s="90" t="s">
        <v>247</v>
      </c>
      <c r="C10" s="101"/>
      <c r="D10" s="113">
        <v>1</v>
      </c>
      <c r="E10" s="113">
        <v>1</v>
      </c>
      <c r="F10" s="115">
        <f>SUMIF(F11:F12,"&gt;0",F11:F12)</f>
        <v>1</v>
      </c>
      <c r="G10" s="115"/>
      <c r="H10" s="115">
        <f>SUMIF(H11:H12,"&gt;0",H11:H12)</f>
        <v>1</v>
      </c>
      <c r="I10" s="115">
        <f>SUMIF(I11:I12,"&gt;0",I11:I12)</f>
        <v>5</v>
      </c>
      <c r="J10" s="115">
        <f>SUMIF(J11:J12,"&gt;0",J11:J12)</f>
        <v>2</v>
      </c>
      <c r="K10" s="115">
        <f>SUMIF(K11:K12,"&gt;0",K11:K12)</f>
        <v>4</v>
      </c>
      <c r="L10" s="130">
        <f>SUMIF(D10:K10,"&gt;0",D10:K10)</f>
        <v>15</v>
      </c>
    </row>
    <row r="11" spans="1:12" s="78" customFormat="1" ht="42.6" customHeight="1">
      <c r="A11" s="82"/>
      <c r="B11" s="96" t="s">
        <v>237</v>
      </c>
      <c r="C11" s="107" t="s">
        <v>79</v>
      </c>
      <c r="D11" s="111"/>
      <c r="E11" s="111"/>
      <c r="F11" s="117">
        <v>1</v>
      </c>
      <c r="G11" s="116"/>
      <c r="H11" s="116">
        <v>-1</v>
      </c>
      <c r="I11" s="116">
        <v>3</v>
      </c>
      <c r="J11" s="117">
        <v>1</v>
      </c>
      <c r="K11" s="127">
        <v>4</v>
      </c>
      <c r="L11" s="134">
        <f>SUMIF(E11:K11,"&gt;0",E11:K11)</f>
        <v>9</v>
      </c>
    </row>
    <row r="12" spans="1:12" s="78" customFormat="1" ht="42.6" customHeight="1">
      <c r="A12" s="83"/>
      <c r="B12" s="97" t="s">
        <v>237</v>
      </c>
      <c r="C12" s="108" t="s">
        <v>202</v>
      </c>
      <c r="D12" s="114"/>
      <c r="E12" s="114"/>
      <c r="F12" s="114"/>
      <c r="G12" s="118"/>
      <c r="H12" s="118">
        <v>1</v>
      </c>
      <c r="I12" s="114">
        <v>2</v>
      </c>
      <c r="J12" s="114">
        <v>1</v>
      </c>
      <c r="K12" s="128"/>
      <c r="L12" s="135">
        <f>SUMIF(E12:K12,"&gt;0",E12:K12)</f>
        <v>4</v>
      </c>
    </row>
    <row r="13" spans="1:12" ht="37.5" customHeight="1">
      <c r="A13" s="84"/>
      <c r="B13" s="98"/>
      <c r="C13" s="98"/>
      <c r="D13" s="98"/>
      <c r="E13" s="98"/>
      <c r="F13" s="98"/>
      <c r="G13" s="98"/>
      <c r="H13" s="98"/>
      <c r="I13" s="98"/>
      <c r="J13" s="98"/>
      <c r="K13" s="98"/>
      <c r="L13" s="98"/>
    </row>
    <row r="14" spans="1:12" ht="19.5" customHeight="1">
      <c r="B14" s="99"/>
      <c r="C14" s="78"/>
      <c r="D14" s="78"/>
      <c r="E14" s="78"/>
      <c r="F14" s="78"/>
      <c r="G14" s="78"/>
      <c r="H14" s="78"/>
      <c r="I14" s="78"/>
      <c r="J14" s="78"/>
      <c r="K14" s="78"/>
      <c r="L14" s="78"/>
    </row>
    <row r="15" spans="1:12" s="32" customFormat="1" ht="30" customHeight="1">
      <c r="A15" s="85"/>
      <c r="B15" s="88"/>
      <c r="C15" s="88"/>
    </row>
    <row r="16" spans="1:12" ht="24" customHeight="1">
      <c r="A16" s="86"/>
      <c r="B16" s="100"/>
      <c r="C16" s="86"/>
      <c r="D16" s="86"/>
      <c r="E16" s="86"/>
      <c r="F16" s="86"/>
      <c r="G16" s="86"/>
      <c r="H16" s="86"/>
      <c r="I16" s="86"/>
    </row>
    <row r="17" spans="1:10" ht="23.25" customHeight="1">
      <c r="A17" s="87"/>
      <c r="B17" s="86"/>
      <c r="C17" s="109"/>
      <c r="D17" s="109"/>
      <c r="E17" s="109"/>
      <c r="F17" s="109"/>
      <c r="G17" s="109"/>
      <c r="H17" s="120"/>
      <c r="I17" s="21"/>
      <c r="J17" s="78"/>
    </row>
    <row r="18" spans="1:10" ht="54" customHeight="1">
      <c r="A18" s="86"/>
      <c r="B18" s="100"/>
      <c r="C18" s="109"/>
      <c r="D18" s="109"/>
      <c r="E18" s="109"/>
      <c r="F18" s="109"/>
      <c r="G18" s="109"/>
      <c r="H18" s="120"/>
      <c r="I18" s="21"/>
    </row>
    <row r="19" spans="1:10" ht="50.1" customHeight="1">
      <c r="A19" s="86"/>
      <c r="B19" s="100"/>
      <c r="C19" s="109"/>
      <c r="D19" s="109"/>
      <c r="E19" s="109"/>
      <c r="F19" s="109"/>
      <c r="G19" s="109"/>
      <c r="H19" s="21"/>
      <c r="I19" s="21"/>
    </row>
    <row r="20" spans="1:10" ht="33" customHeight="1"/>
    <row r="21" spans="1:10" ht="33" customHeight="1"/>
    <row r="22" spans="1:10" ht="33" customHeight="1"/>
  </sheetData>
  <mergeCells count="21">
    <mergeCell ref="H2:I2"/>
    <mergeCell ref="J2:L2"/>
    <mergeCell ref="A3:C3"/>
    <mergeCell ref="B4:C4"/>
    <mergeCell ref="B7:C7"/>
    <mergeCell ref="B10:C10"/>
    <mergeCell ref="B13:L13"/>
    <mergeCell ref="A16:B16"/>
    <mergeCell ref="C16:F16"/>
    <mergeCell ref="H16:I16"/>
    <mergeCell ref="A17:B17"/>
    <mergeCell ref="C17:F17"/>
    <mergeCell ref="H17:I17"/>
    <mergeCell ref="A18:B18"/>
    <mergeCell ref="C18:F18"/>
    <mergeCell ref="H18:I18"/>
    <mergeCell ref="A19:B19"/>
    <mergeCell ref="C19:F19"/>
    <mergeCell ref="H19:I19"/>
    <mergeCell ref="A4:A9"/>
    <mergeCell ref="A10:A12"/>
  </mergeCells>
  <phoneticPr fontId="19"/>
  <printOptions horizontalCentered="1"/>
  <pageMargins left="0.39370078740157483" right="0.78740157480314965" top="0.78740157480314965" bottom="0.59055118110236227" header="0.51181102362204722" footer="0.51181102362204722"/>
  <pageSetup paperSize="9" fitToWidth="1" fitToHeight="1" orientation="portrait" usePrinterDefaults="1" r:id="rId1"/>
  <headerFooter alignWithMargins="0">
    <oddFooter>&amp;C&amp;12- ４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B2:I6"/>
  <sheetViews>
    <sheetView showGridLines="0" view="pageBreakPreview" topLeftCell="A10" zoomScale="85" zoomScaleSheetLayoutView="85" workbookViewId="0">
      <selection activeCell="Q3" sqref="Q3"/>
    </sheetView>
  </sheetViews>
  <sheetFormatPr defaultRowHeight="13.5"/>
  <cols>
    <col min="1" max="1" width="4.75" customWidth="1"/>
    <col min="3" max="3" width="9.375" customWidth="1"/>
    <col min="7" max="7" width="7" customWidth="1"/>
    <col min="8" max="8" width="11" customWidth="1"/>
    <col min="9" max="9" width="13.5" customWidth="1"/>
    <col min="10" max="10" width="4.625" customWidth="1"/>
  </cols>
  <sheetData>
    <row r="1" spans="2:9" ht="30" customHeight="1"/>
    <row r="2" spans="2:9" ht="30" customHeight="1">
      <c r="B2" s="35" t="s">
        <v>155</v>
      </c>
      <c r="C2" s="88"/>
      <c r="D2" s="88"/>
      <c r="E2" s="32"/>
      <c r="F2" s="32"/>
      <c r="G2" s="32"/>
      <c r="H2" s="32"/>
      <c r="I2" s="32"/>
    </row>
    <row r="3" spans="2:9" ht="26.25" customHeight="1">
      <c r="B3" s="136" t="s">
        <v>248</v>
      </c>
      <c r="C3" s="140"/>
      <c r="D3" s="144" t="s">
        <v>251</v>
      </c>
      <c r="E3" s="144"/>
      <c r="F3" s="144"/>
      <c r="G3" s="148"/>
      <c r="H3" s="148" t="s">
        <v>253</v>
      </c>
      <c r="I3" s="153"/>
    </row>
    <row r="4" spans="2:9" ht="122.25" customHeight="1">
      <c r="B4" s="137" t="s">
        <v>152</v>
      </c>
      <c r="C4" s="141"/>
      <c r="D4" s="145" t="s">
        <v>151</v>
      </c>
      <c r="E4" s="146"/>
      <c r="F4" s="146"/>
      <c r="G4" s="149"/>
      <c r="H4" s="151" t="s">
        <v>121</v>
      </c>
      <c r="I4" s="154"/>
    </row>
    <row r="5" spans="2:9" ht="52.5" customHeight="1">
      <c r="B5" s="138" t="s">
        <v>230</v>
      </c>
      <c r="C5" s="142"/>
      <c r="D5" s="146" t="s">
        <v>254</v>
      </c>
      <c r="E5" s="146"/>
      <c r="F5" s="146"/>
      <c r="G5" s="149"/>
      <c r="H5" s="151" t="s">
        <v>177</v>
      </c>
      <c r="I5" s="154"/>
    </row>
    <row r="6" spans="2:9" ht="52.5" customHeight="1">
      <c r="B6" s="139" t="s">
        <v>255</v>
      </c>
      <c r="C6" s="143"/>
      <c r="D6" s="147" t="s">
        <v>234</v>
      </c>
      <c r="E6" s="147"/>
      <c r="F6" s="147"/>
      <c r="G6" s="150"/>
      <c r="H6" s="152" t="s">
        <v>125</v>
      </c>
      <c r="I6" s="155"/>
    </row>
  </sheetData>
  <mergeCells count="12">
    <mergeCell ref="B3:C3"/>
    <mergeCell ref="D3:G3"/>
    <mergeCell ref="H3:I3"/>
    <mergeCell ref="B4:C4"/>
    <mergeCell ref="D4:G4"/>
    <mergeCell ref="H4:I4"/>
    <mergeCell ref="B5:C5"/>
    <mergeCell ref="D5:G5"/>
    <mergeCell ref="H5:I5"/>
    <mergeCell ref="B6:C6"/>
    <mergeCell ref="D6:G6"/>
    <mergeCell ref="H6:I6"/>
  </mergeCells>
  <phoneticPr fontId="19"/>
  <pageMargins left="0.78740157480314965" right="0.39370078740157483" top="0.78740157480314965" bottom="0.59055118110236227" header="0.51181102362204722" footer="0.51181102362204722"/>
  <pageSetup paperSize="9" fitToWidth="1" fitToHeight="1" orientation="portrait" usePrinterDefaults="1" r:id="rId1"/>
  <headerFooter>
    <oddFooter>&amp;C- ５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1:C8"/>
  <sheetViews>
    <sheetView showGridLines="0" view="pageBreakPreview" zoomScaleSheetLayoutView="100" workbookViewId="0">
      <selection activeCell="B1" sqref="B1"/>
    </sheetView>
  </sheetViews>
  <sheetFormatPr defaultRowHeight="36" customHeight="1"/>
  <cols>
    <col min="1" max="1" width="2.875" customWidth="1"/>
    <col min="2" max="2" width="70.625" customWidth="1"/>
    <col min="3" max="3" width="3.625" style="21" customWidth="1"/>
  </cols>
  <sheetData>
    <row r="1" spans="2:3" ht="36" customHeight="1">
      <c r="B1" s="22" t="s">
        <v>256</v>
      </c>
      <c r="C1" s="25"/>
    </row>
    <row r="2" spans="2:3" ht="36" customHeight="1">
      <c r="B2" s="23"/>
      <c r="C2" s="26"/>
    </row>
    <row r="3" spans="2:3" ht="36" customHeight="1">
      <c r="B3" s="24" t="s">
        <v>258</v>
      </c>
      <c r="C3" s="26">
        <v>7</v>
      </c>
    </row>
    <row r="4" spans="2:3" ht="36" customHeight="1">
      <c r="B4" s="24" t="s">
        <v>259</v>
      </c>
      <c r="C4" s="26">
        <v>9</v>
      </c>
    </row>
    <row r="5" spans="2:3" ht="36" customHeight="1">
      <c r="B5" s="24" t="s">
        <v>260</v>
      </c>
      <c r="C5" s="26">
        <v>10</v>
      </c>
    </row>
    <row r="6" spans="2:3" ht="36" customHeight="1">
      <c r="B6" s="24" t="s">
        <v>85</v>
      </c>
      <c r="C6" s="26">
        <v>13</v>
      </c>
    </row>
    <row r="7" spans="2:3" ht="36" customHeight="1">
      <c r="B7" s="24" t="s">
        <v>92</v>
      </c>
      <c r="C7" s="26">
        <v>14</v>
      </c>
    </row>
    <row r="8" spans="2:3" ht="36" customHeight="1">
      <c r="B8" s="156"/>
      <c r="C8" s="27"/>
    </row>
  </sheetData>
  <phoneticPr fontId="19"/>
  <printOptions horizontalCentered="1"/>
  <pageMargins left="0.78740157480314965" right="0.78740157480314965" top="1.9685039370078741" bottom="0.98425196850393704" header="0.51181102362204722" footer="0.51181102362204722"/>
  <pageSetup paperSize="9" fitToWidth="1" fitToHeight="1" orientation="portrait" usePrinterDefaults="1" r:id="rId1"/>
  <headerFooter alignWithMargins="0">
    <oddFooter>&amp;C- 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K43"/>
  <sheetViews>
    <sheetView showGridLines="0" view="pageBreakPreview" topLeftCell="A16" zoomScaleSheetLayoutView="100" workbookViewId="0">
      <selection activeCell="Q3" sqref="Q3"/>
    </sheetView>
  </sheetViews>
  <sheetFormatPr defaultRowHeight="13.5"/>
  <cols>
    <col min="1" max="1" width="21.125" customWidth="1"/>
    <col min="2" max="2" width="13.625" customWidth="1"/>
    <col min="3" max="3" width="9.125" customWidth="1"/>
    <col min="4" max="4" width="0.875" customWidth="1"/>
    <col min="5" max="5" width="1.625" customWidth="1"/>
    <col min="6" max="6" width="0.875" customWidth="1"/>
    <col min="7" max="7" width="20.5" customWidth="1"/>
    <col min="8" max="8" width="0.875" customWidth="1"/>
    <col min="9" max="9" width="13.625" customWidth="1"/>
    <col min="10" max="10" width="9.125" customWidth="1"/>
    <col min="11" max="11" width="0.875" customWidth="1"/>
    <col min="12" max="12" width="4.625" customWidth="1"/>
  </cols>
  <sheetData>
    <row r="1" spans="1:11" ht="24" customHeight="1">
      <c r="A1" s="158" t="s">
        <v>263</v>
      </c>
      <c r="C1" s="177"/>
      <c r="D1" s="177"/>
    </row>
    <row r="2" spans="1:11" ht="30" customHeight="1">
      <c r="A2" s="159" t="s">
        <v>183</v>
      </c>
      <c r="B2" s="170"/>
    </row>
    <row r="3" spans="1:11" ht="17.25" customHeight="1">
      <c r="A3" s="160" t="s">
        <v>167</v>
      </c>
    </row>
    <row r="4" spans="1:11" ht="18" customHeight="1">
      <c r="A4" s="161" t="s">
        <v>264</v>
      </c>
      <c r="B4" s="171"/>
      <c r="C4" s="171"/>
      <c r="D4" s="183"/>
      <c r="F4" s="161" t="s">
        <v>284</v>
      </c>
      <c r="G4" s="195"/>
      <c r="H4" s="195"/>
      <c r="I4" s="215"/>
      <c r="J4" s="215"/>
      <c r="K4" s="225"/>
    </row>
    <row r="5" spans="1:11" ht="18.75" customHeight="1">
      <c r="A5" s="162" t="s">
        <v>197</v>
      </c>
      <c r="B5" s="172" t="s">
        <v>282</v>
      </c>
      <c r="C5" s="178" t="s">
        <v>283</v>
      </c>
      <c r="D5" s="184"/>
      <c r="F5" s="189" t="s">
        <v>197</v>
      </c>
      <c r="G5" s="196"/>
      <c r="H5" s="206"/>
      <c r="I5" s="172" t="s">
        <v>282</v>
      </c>
      <c r="J5" s="178" t="s">
        <v>283</v>
      </c>
      <c r="K5" s="184"/>
    </row>
    <row r="6" spans="1:11" ht="21" customHeight="1">
      <c r="A6" s="163" t="s">
        <v>267</v>
      </c>
      <c r="B6" s="173">
        <v>15115709</v>
      </c>
      <c r="C6" s="179">
        <v>0.39404872262773721</v>
      </c>
      <c r="D6" s="185"/>
      <c r="F6" s="190"/>
      <c r="G6" s="197" t="s">
        <v>285</v>
      </c>
      <c r="H6" s="207"/>
      <c r="I6" s="216">
        <v>377300</v>
      </c>
      <c r="J6" s="222">
        <v>9.8357664233576642e-003</v>
      </c>
      <c r="K6" s="226"/>
    </row>
    <row r="7" spans="1:11" ht="21" customHeight="1">
      <c r="A7" s="164" t="s">
        <v>149</v>
      </c>
      <c r="B7" s="174">
        <v>170592</v>
      </c>
      <c r="C7" s="180">
        <v>4.4471324296141814e-003</v>
      </c>
      <c r="D7" s="186"/>
      <c r="F7" s="191"/>
      <c r="G7" s="198" t="s">
        <v>93</v>
      </c>
      <c r="H7" s="208"/>
      <c r="I7" s="216">
        <v>5000</v>
      </c>
      <c r="J7" s="180">
        <v>1.3034410844629823e-004</v>
      </c>
      <c r="K7" s="186"/>
    </row>
    <row r="8" spans="1:11" ht="21" customHeight="1">
      <c r="A8" s="164" t="s">
        <v>269</v>
      </c>
      <c r="B8" s="174">
        <v>576769</v>
      </c>
      <c r="C8" s="180">
        <v>1.5035688216892596e-002</v>
      </c>
      <c r="D8" s="186"/>
      <c r="F8" s="191"/>
      <c r="G8" s="198" t="s">
        <v>288</v>
      </c>
      <c r="H8" s="208"/>
      <c r="I8" s="216">
        <v>75000</v>
      </c>
      <c r="J8" s="180">
        <v>1.9551616266944736e-003</v>
      </c>
      <c r="K8" s="186"/>
    </row>
    <row r="9" spans="1:11" ht="21" customHeight="1">
      <c r="A9" s="164" t="s">
        <v>271</v>
      </c>
      <c r="B9" s="174">
        <v>113943</v>
      </c>
      <c r="C9" s="180">
        <v>2.970359749739312e-003</v>
      </c>
      <c r="D9" s="186"/>
      <c r="F9" s="191"/>
      <c r="G9" s="199" t="s">
        <v>156</v>
      </c>
      <c r="H9" s="209"/>
      <c r="I9" s="217">
        <v>53000</v>
      </c>
      <c r="J9" s="180">
        <v>1.3816475495307611e-003</v>
      </c>
      <c r="K9" s="186"/>
    </row>
    <row r="10" spans="1:11" ht="21" customHeight="1">
      <c r="A10" s="164" t="s">
        <v>272</v>
      </c>
      <c r="B10" s="174">
        <v>10</v>
      </c>
      <c r="C10" s="180">
        <v>2.6068821689259646e-007</v>
      </c>
      <c r="D10" s="186"/>
      <c r="F10" s="191"/>
      <c r="G10" s="198" t="s">
        <v>270</v>
      </c>
      <c r="H10" s="208"/>
      <c r="I10" s="216">
        <v>213000</v>
      </c>
      <c r="J10" s="180">
        <v>5.5526590198123043e-003</v>
      </c>
      <c r="K10" s="186"/>
    </row>
    <row r="11" spans="1:11" ht="21" customHeight="1">
      <c r="A11" s="164" t="s">
        <v>274</v>
      </c>
      <c r="B11" s="174">
        <v>686144</v>
      </c>
      <c r="C11" s="180">
        <v>1.7886965589155372e-002</v>
      </c>
      <c r="D11" s="186"/>
      <c r="F11" s="191"/>
      <c r="G11" s="198" t="s">
        <v>289</v>
      </c>
      <c r="H11" s="208"/>
      <c r="I11" s="216">
        <v>2310000</v>
      </c>
      <c r="J11" s="180">
        <v>6.0218978102189784e-002</v>
      </c>
      <c r="K11" s="186"/>
    </row>
    <row r="12" spans="1:11" ht="21" customHeight="1">
      <c r="A12" s="164" t="s">
        <v>115</v>
      </c>
      <c r="B12" s="174">
        <v>200000</v>
      </c>
      <c r="C12" s="180">
        <v>5.2137643378519288e-003</v>
      </c>
      <c r="D12" s="186"/>
      <c r="F12" s="191"/>
      <c r="G12" s="200" t="s">
        <v>193</v>
      </c>
      <c r="H12" s="210"/>
      <c r="I12" s="216">
        <v>45000</v>
      </c>
      <c r="J12" s="180">
        <v>1.1730969760166841e-003</v>
      </c>
      <c r="K12" s="186"/>
    </row>
    <row r="13" spans="1:11" ht="21" customHeight="1">
      <c r="A13" s="165" t="s">
        <v>276</v>
      </c>
      <c r="B13" s="175">
        <v>862194</v>
      </c>
      <c r="C13" s="181">
        <v>2.2476381647549531e-002</v>
      </c>
      <c r="D13" s="187"/>
      <c r="F13" s="191"/>
      <c r="G13" s="198" t="s">
        <v>291</v>
      </c>
      <c r="H13" s="208"/>
      <c r="I13" s="216">
        <v>28000</v>
      </c>
      <c r="J13" s="180">
        <v>7.2992700729927003e-004</v>
      </c>
      <c r="K13" s="186"/>
    </row>
    <row r="14" spans="1:11" ht="21" customHeight="1">
      <c r="A14" s="166" t="s">
        <v>153</v>
      </c>
      <c r="B14" s="176">
        <v>17725361</v>
      </c>
      <c r="C14" s="182">
        <v>0.46207927528675707</v>
      </c>
      <c r="D14" s="188"/>
      <c r="F14" s="191"/>
      <c r="G14" s="198" t="s">
        <v>292</v>
      </c>
      <c r="H14" s="208"/>
      <c r="I14" s="216">
        <v>95000</v>
      </c>
      <c r="J14" s="180">
        <v>2.4765380604796663e-003</v>
      </c>
      <c r="K14" s="186"/>
    </row>
    <row r="15" spans="1:11" ht="21" customHeight="1">
      <c r="A15" s="167"/>
      <c r="B15" s="167"/>
      <c r="C15" s="167"/>
      <c r="F15" s="191"/>
      <c r="G15" s="198" t="s">
        <v>294</v>
      </c>
      <c r="H15" s="208"/>
      <c r="I15" s="216">
        <v>8430000</v>
      </c>
      <c r="J15" s="180">
        <v>0.21976016684045882</v>
      </c>
      <c r="K15" s="186"/>
    </row>
    <row r="16" spans="1:11" ht="21" customHeight="1">
      <c r="F16" s="191"/>
      <c r="G16" s="201" t="s">
        <v>299</v>
      </c>
      <c r="H16" s="211"/>
      <c r="I16" s="216">
        <v>11000</v>
      </c>
      <c r="J16" s="180">
        <v>2.8675703858185609e-004</v>
      </c>
      <c r="K16" s="186"/>
    </row>
    <row r="17" spans="1:11" ht="21" customHeight="1">
      <c r="F17" s="191"/>
      <c r="G17" s="198" t="s">
        <v>99</v>
      </c>
      <c r="H17" s="208"/>
      <c r="I17" s="216">
        <v>4481612</v>
      </c>
      <c r="J17" s="180">
        <v>0.1168303441084463</v>
      </c>
      <c r="K17" s="186"/>
    </row>
    <row r="18" spans="1:11" ht="21" customHeight="1">
      <c r="F18" s="191"/>
      <c r="G18" s="198" t="s">
        <v>301</v>
      </c>
      <c r="H18" s="208"/>
      <c r="I18" s="216">
        <v>2745227</v>
      </c>
      <c r="J18" s="180">
        <v>7.1564833159541194e-002</v>
      </c>
      <c r="K18" s="186"/>
    </row>
    <row r="19" spans="1:11" ht="21" customHeight="1">
      <c r="F19" s="192"/>
      <c r="G19" s="202" t="s">
        <v>302</v>
      </c>
      <c r="H19" s="212"/>
      <c r="I19" s="218">
        <v>1765500</v>
      </c>
      <c r="J19" s="181">
        <v>4.6024504692387905e-002</v>
      </c>
      <c r="K19" s="187"/>
    </row>
    <row r="20" spans="1:11" ht="21" customHeight="1">
      <c r="F20" s="193"/>
      <c r="G20" s="203" t="s">
        <v>153</v>
      </c>
      <c r="H20" s="213"/>
      <c r="I20" s="219">
        <v>20634639</v>
      </c>
      <c r="J20" s="182">
        <v>0.53792072471324293</v>
      </c>
      <c r="K20" s="227"/>
    </row>
    <row r="21" spans="1:11" s="157" customFormat="1" ht="9" customHeight="1">
      <c r="G21" s="204"/>
      <c r="H21" s="204"/>
      <c r="I21" s="220"/>
      <c r="J21" s="223"/>
    </row>
    <row r="22" spans="1:11" ht="24" customHeight="1">
      <c r="F22" s="194"/>
      <c r="G22" s="205" t="s">
        <v>303</v>
      </c>
      <c r="H22" s="214"/>
      <c r="I22" s="221">
        <v>38360000</v>
      </c>
      <c r="J22" s="224">
        <v>1</v>
      </c>
      <c r="K22" s="228"/>
    </row>
    <row r="23" spans="1:11" ht="9" customHeight="1">
      <c r="A23" s="168"/>
    </row>
    <row r="24" spans="1:11" ht="11.25" customHeight="1"/>
    <row r="25" spans="1:11" ht="15" customHeight="1"/>
    <row r="26" spans="1:11" ht="15" customHeight="1"/>
    <row r="27" spans="1:11" ht="15" customHeight="1"/>
    <row r="28" spans="1:11" ht="15" customHeight="1"/>
    <row r="29" spans="1:11" ht="15" customHeight="1"/>
    <row r="30" spans="1:11" ht="15" customHeight="1"/>
    <row r="31" spans="1:11" ht="15" customHeight="1"/>
    <row r="32" spans="1:11" ht="15" customHeight="1"/>
    <row r="33" spans="1:1" ht="15" customHeight="1"/>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22.5" customHeight="1"/>
    <row r="43" spans="1:1" s="78" customFormat="1" ht="18" customHeight="1">
      <c r="A43" s="169" t="s">
        <v>280</v>
      </c>
    </row>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sheetData>
  <mergeCells count="6">
    <mergeCell ref="B4:C4"/>
    <mergeCell ref="F4:H4"/>
    <mergeCell ref="I4:J4"/>
    <mergeCell ref="C5:D5"/>
    <mergeCell ref="F5:H5"/>
    <mergeCell ref="J5:K5"/>
  </mergeCells>
  <phoneticPr fontId="19"/>
  <printOptions horizontalCentered="1"/>
  <pageMargins left="0.59055118110236227" right="0.19685039370078741" top="0.78740157480314965" bottom="0.59055118110236227" header="0.51181102362204722" footer="0.51181102362204722"/>
  <pageSetup paperSize="9" fitToWidth="1" fitToHeight="1" orientation="portrait" usePrinterDefaults="1" horizontalDpi="300" verticalDpi="300" r:id="rId1"/>
  <headerFooter alignWithMargins="0">
    <oddFooter>&amp;C- ７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48</vt:i4>
      </vt:variant>
    </vt:vector>
  </HeadingPairs>
  <TitlesOfParts>
    <vt:vector size="48" baseType="lpstr">
      <vt:lpstr>表紙</vt:lpstr>
      <vt:lpstr>目次</vt:lpstr>
      <vt:lpstr>小見出（市概要）</vt:lpstr>
      <vt:lpstr>概要1・2・3</vt:lpstr>
      <vt:lpstr>概要4・5</vt:lpstr>
      <vt:lpstr>概要6</vt:lpstr>
      <vt:lpstr>概要７</vt:lpstr>
      <vt:lpstr>小見出（財政と市税）</vt:lpstr>
      <vt:lpstr>1(1)歳入</vt:lpstr>
      <vt:lpstr>1(2)歳出</vt:lpstr>
      <vt:lpstr>2予算状況</vt:lpstr>
      <vt:lpstr>３決算R2</vt:lpstr>
      <vt:lpstr>R3</vt:lpstr>
      <vt:lpstr>R4</vt:lpstr>
      <vt:lpstr xml:space="preserve">4市民の負担 </vt:lpstr>
      <vt:lpstr>5税率 含む軽自詳細</vt:lpstr>
      <vt:lpstr>小見出（市民税）</vt:lpstr>
      <vt:lpstr>1個人市民税</vt:lpstr>
      <vt:lpstr>3所得階層</vt:lpstr>
      <vt:lpstr>4所得区分</vt:lpstr>
      <vt:lpstr xml:space="preserve">5所得控除 </vt:lpstr>
      <vt:lpstr>6分離課税</vt:lpstr>
      <vt:lpstr>8法人義務者</vt:lpstr>
      <vt:lpstr>9法人調定額</vt:lpstr>
      <vt:lpstr>小見出（固定）</vt:lpstr>
      <vt:lpstr>1義務者、2課評</vt:lpstr>
      <vt:lpstr>3土地①</vt:lpstr>
      <vt:lpstr>土地②</vt:lpstr>
      <vt:lpstr>4家屋</vt:lpstr>
      <vt:lpstr>家屋ア</vt:lpstr>
      <vt:lpstr>家屋イ</vt:lpstr>
      <vt:lpstr>5償却</vt:lpstr>
      <vt:lpstr>6交付金</vt:lpstr>
      <vt:lpstr>32頁</vt:lpstr>
      <vt:lpstr>小見出（軽自・諸税）</vt:lpstr>
      <vt:lpstr>軽自台数</vt:lpstr>
      <vt:lpstr>軽自調定</vt:lpstr>
      <vt:lpstr>諸税</vt:lpstr>
      <vt:lpstr>小見出（国保）</vt:lpstr>
      <vt:lpstr>1予算、2収入</vt:lpstr>
      <vt:lpstr>3加入者、4税率</vt:lpstr>
      <vt:lpstr>5賦課、6負担</vt:lpstr>
      <vt:lpstr>小見出（徴収）</vt:lpstr>
      <vt:lpstr>1収納状況</vt:lpstr>
      <vt:lpstr>2区分状況</vt:lpstr>
      <vt:lpstr>3督促　4不納欠損</vt:lpstr>
      <vt:lpstr>最終頁</vt:lpstr>
      <vt:lpstr>裏表紙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黒梅 康弘</cp:lastModifiedBy>
  <cp:lastPrinted>2023-10-10T05:24:41Z</cp:lastPrinted>
  <dcterms:created xsi:type="dcterms:W3CDTF">2008-09-30T05:42:29Z</dcterms:created>
  <dcterms:modified xsi:type="dcterms:W3CDTF">2025-12-16T08:52:10Z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2025-12-16T08:52:10Z</vt:filetime>
  </property>
</Properties>
</file>