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9435" yWindow="32760" windowWidth="11715" windowHeight="8445" tabRatio="889"/>
  </bookViews>
  <sheets>
    <sheet name="表紙" sheetId="1" r:id="rId1"/>
    <sheet name="目次" sheetId="4" r:id="rId2"/>
    <sheet name="小見出（市概要）" sheetId="8" r:id="rId3"/>
    <sheet name="概要1・2・3" sheetId="6" r:id="rId4"/>
    <sheet name="概要4・5" sheetId="7" r:id="rId5"/>
    <sheet name="概要6" sheetId="10" r:id="rId6"/>
    <sheet name="概要７" sheetId="11" r:id="rId7"/>
    <sheet name="6頁" sheetId="21" r:id="rId8"/>
    <sheet name="小見出（財政と市税）" sheetId="2" r:id="rId9"/>
    <sheet name="1(1)歳入" sheetId="3" r:id="rId10"/>
    <sheet name="1(2)歳出" sheetId="5" r:id="rId11"/>
    <sheet name="2予算状況" sheetId="9" r:id="rId12"/>
    <sheet name="３決算R4" sheetId="12" r:id="rId13"/>
    <sheet name="R5" sheetId="13" r:id="rId14"/>
    <sheet name="R6" sheetId="14" r:id="rId15"/>
    <sheet name="4市民の負担 " sheetId="15" r:id="rId16"/>
    <sheet name="5税率 含む軽自詳細" sheetId="29" r:id="rId17"/>
    <sheet name="16頁" sheetId="22" r:id="rId18"/>
    <sheet name="小見出（市民税）" sheetId="17" r:id="rId19"/>
    <sheet name="1個人市民税" sheetId="16" r:id="rId20"/>
    <sheet name="3所得階層" sheetId="30" r:id="rId21"/>
    <sheet name="4所得区分" sheetId="31" r:id="rId22"/>
    <sheet name="5所得控除" sheetId="32" r:id="rId23"/>
    <sheet name="6分離課税" sheetId="33" r:id="rId24"/>
    <sheet name="8法人義務者" sheetId="34" r:id="rId25"/>
    <sheet name="9法人調定額" sheetId="40" r:id="rId26"/>
    <sheet name="小見出（固定）" sheetId="25" r:id="rId27"/>
    <sheet name="1義務者、2課標" sheetId="44" r:id="rId28"/>
    <sheet name="3土地①" sheetId="45" r:id="rId29"/>
    <sheet name="土地②" sheetId="46" r:id="rId30"/>
    <sheet name="4家屋" sheetId="52" r:id="rId31"/>
    <sheet name="家屋ア" sheetId="53" r:id="rId32"/>
    <sheet name="家屋イ" sheetId="54" r:id="rId33"/>
    <sheet name="5償却" sheetId="55" r:id="rId34"/>
    <sheet name="6交付金" sheetId="56" r:id="rId35"/>
    <sheet name="34頁" sheetId="57" r:id="rId36"/>
    <sheet name="小見出（軽自・諸税）" sheetId="35" r:id="rId37"/>
    <sheet name="軽自台数" sheetId="18" r:id="rId38"/>
    <sheet name="軽自調定" sheetId="19" r:id="rId39"/>
    <sheet name="諸税" sheetId="20" r:id="rId40"/>
    <sheet name="小見出（国保）" sheetId="39" r:id="rId41"/>
    <sheet name="1予算、2収入" sheetId="26" r:id="rId42"/>
    <sheet name="3加入者、4税率" sheetId="27" r:id="rId43"/>
    <sheet name="5賦課、6負担" sheetId="28" r:id="rId44"/>
    <sheet name="小見出（徴収）" sheetId="43" r:id="rId45"/>
    <sheet name="1収納状況" sheetId="49" r:id="rId46"/>
    <sheet name="2区分状況" sheetId="50" r:id="rId47"/>
    <sheet name="3督促　4不納欠損" sheetId="51" r:id="rId48"/>
    <sheet name="最終頁" sheetId="47" r:id="rId49"/>
    <sheet name="裏表紙" sheetId="48" r:id="rId50"/>
  </sheets>
  <definedNames>
    <definedName name="_xlnm.Print_Area" localSheetId="0">表紙!$A$1:$I$7</definedName>
    <definedName name="_xlnm.Print_Area" localSheetId="8">'小見出（財政と市税）'!$A$1:$C$8</definedName>
    <definedName name="_xlnm.Print_Area" localSheetId="9">'1(1)歳入'!$A$1:$K$43</definedName>
    <definedName name="_xlnm.Print_Area" localSheetId="1">目次!$A$1:$B$56</definedName>
    <definedName name="_xlnm.Print_Area" localSheetId="10">'1(2)歳出'!$A$1:$F$52</definedName>
    <definedName name="_xlnm.Print_Area" localSheetId="3">'概要1・2・3'!$A$1:$N$32</definedName>
    <definedName name="_xlnm.Print_Area" localSheetId="4">'概要4・5'!$A$1:$I$20</definedName>
    <definedName name="_xlnm.Print_Area" localSheetId="2">'小見出（市概要）'!$A$1:$B$9</definedName>
    <definedName name="_xlnm.Print_Area" localSheetId="11">'2予算状況'!$A$1:$K$43</definedName>
    <definedName name="_xlnm.Print_Area" localSheetId="5">概要6!$A$1:$L$20</definedName>
    <definedName name="_xlnm.Print_Area" localSheetId="6">概要７!$A$1:$J$42</definedName>
    <definedName name="_xlnm.Print_Area" localSheetId="12">'３決算R4'!$A$1:$J$30</definedName>
    <definedName name="_xlnm.Print_Area" localSheetId="13">'R5'!$A$1:$J$30</definedName>
    <definedName name="_xlnm.Print_Area" localSheetId="14">'R6'!$A$1:$J$30</definedName>
    <definedName name="_xlnm.Print_Area" localSheetId="15">'4市民の負担 '!$A$1:$H$19</definedName>
    <definedName name="_xlnm.Print_Area" localSheetId="19">'1個人市民税'!$A$1:$M$28</definedName>
    <definedName name="_xlnm.Print_Area" localSheetId="18">'小見出（市民税）'!$A$1:$B$12</definedName>
    <definedName name="_xlnm.Print_Area" localSheetId="37">軽自台数!$A$1:$J$26</definedName>
    <definedName name="_xlnm.Print_Area" localSheetId="38">軽自調定!$A$1:$G$23</definedName>
    <definedName name="_xlnm.Print_Area" localSheetId="39">諸税!$A$1:$W$15</definedName>
    <definedName name="_xlnm.Print_Area" localSheetId="41">'1予算、2収入'!$A$1:$I$22</definedName>
    <definedName name="_xlnm.Print_Area" localSheetId="42">'3加入者、4税率'!$A$1:$G$25</definedName>
    <definedName name="_xlnm.Print_Area" localSheetId="43">'5賦課、6負担'!$A$1:$O$33</definedName>
    <definedName name="_xlnm.Print_Area" localSheetId="16">'5税率 含む軽自詳細'!$A$1:$O$58</definedName>
    <definedName name="_xlnm.Print_Area" localSheetId="20">'3所得階層'!$A$1:$G$35</definedName>
    <definedName name="_xlnm.Print_Area" localSheetId="21">'4所得区分'!$A$1:$K$38</definedName>
    <definedName name="_xlnm.Print_Area" localSheetId="22">'5所得控除'!$A$1:$K$29</definedName>
    <definedName name="_xlnm.Print_Area" localSheetId="23">'6分離課税'!$A$1:$F$30</definedName>
    <definedName name="_xlnm.Print_Area" localSheetId="24">'8法人義務者'!$A$1:$G$48</definedName>
    <definedName name="_xlnm.Print_Area" localSheetId="36">'小見出（軽自・諸税）'!$A$1:$B$7</definedName>
    <definedName name="_xlnm.Print_Area" localSheetId="40">'小見出（国保）'!$A$1:$B$9</definedName>
    <definedName name="_xlnm.Print_Area" localSheetId="25">'9法人調定額'!$A$1:$K$29</definedName>
    <definedName name="_xlnm.Print_Area" localSheetId="44">'小見出（徴収）'!$A$1:$B$11</definedName>
    <definedName name="_xlnm.Print_Area" localSheetId="27">'1義務者、2課標'!$A$1:$K$49</definedName>
    <definedName name="_xlnm.Print_Area" localSheetId="28">'3土地①'!$A$1:$H$54</definedName>
    <definedName name="_xlnm.Print_Titles" localSheetId="28">'3土地①'!$3:$5</definedName>
    <definedName name="_xlnm.Print_Area" localSheetId="29">'土地②'!$A$1:$J$54</definedName>
    <definedName name="_xlnm.Print_Titles" localSheetId="29">'土地②'!$3:$5</definedName>
    <definedName name="_xlnm.Print_Area" localSheetId="48">最終頁!$A$1:$B$13</definedName>
    <definedName name="_xlnm.Print_Area" localSheetId="49">裏表紙!$A$1:$C$3</definedName>
    <definedName name="_xlnm.Print_Area" localSheetId="45">'1収納状況'!$A$1:$H$25</definedName>
    <definedName name="_xlnm.Print_Area" localSheetId="46">'2区分状況'!$A$1:$H$41</definedName>
    <definedName name="_xlnm.Print_Area" localSheetId="47">'3督促　4不納欠損'!$A$1:$E$26</definedName>
    <definedName name="_xlnm.Print_Area" localSheetId="30">'4家屋'!$A$1:$F$34</definedName>
    <definedName name="_xlnm.Print_Area" localSheetId="31">家屋ア!$A$1:$F$37</definedName>
    <definedName name="_xlnm.Print_Area" localSheetId="32">家屋イ!$A$1:$F$50</definedName>
    <definedName name="_xlnm.Print_Area" localSheetId="33">'5償却'!$A$1:$I$28</definedName>
    <definedName name="_xlnm.Print_Area" localSheetId="34">'6交付金'!$A$1:$H$27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<sst xmlns="http://schemas.openxmlformats.org/spreadsheetml/2006/main" xmlns:r="http://schemas.openxmlformats.org/officeDocument/2006/relationships" count="816" uniqueCount="816">
  <si>
    <t>税　務　概　要</t>
  </si>
  <si>
    <t xml:space="preserve"> 課税課</t>
    <rPh sb="1" eb="2">
      <t>ゼイ</t>
    </rPh>
    <rPh sb="2" eb="3">
      <t>カ</t>
    </rPh>
    <phoneticPr fontId="19"/>
  </si>
  <si>
    <t>目　　　次</t>
  </si>
  <si>
    <t>１．市の位置及び面積　‥‥‥‥‥‥‥‥‥‥‥‥‥‥‥‥‥‥‥‥‥‥‥‥‥‥‥‥‥‥</t>
  </si>
  <si>
    <r>
      <t>　</t>
    </r>
    <r>
      <rPr>
        <sz val="30"/>
        <color auto="1"/>
        <rFont val="HGS創英角ｺﾞｼｯｸUB"/>
      </rPr>
      <t>令和７年度</t>
    </r>
    <rPh sb="1" eb="2">
      <t>レイ</t>
    </rPh>
    <rPh sb="2" eb="3">
      <t>ワ</t>
    </rPh>
    <phoneticPr fontId="19"/>
  </si>
  <si>
    <t>５．所得控除金額　‥‥‥‥‥‥‥‥‥‥‥‥‥‥‥‥‥‥‥‥‥‥‥‥‥‥‥‥‥‥</t>
  </si>
  <si>
    <t>（Ａ）</t>
  </si>
  <si>
    <t>　160,000
　192,000※1</t>
  </si>
  <si>
    <t>３．人口及び世帯数　‥‥‥‥‥‥‥‥‥‥‥‥‥‥‥‥‥‥‥‥‥‥‥‥‥‥‥‥</t>
    <rPh sb="2" eb="4">
      <t>ジンコウ</t>
    </rPh>
    <rPh sb="4" eb="5">
      <t>オヨ</t>
    </rPh>
    <rPh sb="6" eb="9">
      <t>セタイスウ</t>
    </rPh>
    <phoneticPr fontId="19"/>
  </si>
  <si>
    <t>総所得金額等</t>
    <rPh sb="0" eb="1">
      <t>ソウ</t>
    </rPh>
    <rPh sb="1" eb="3">
      <t>ショトク</t>
    </rPh>
    <rPh sb="3" eb="5">
      <t>キンガク</t>
    </rPh>
    <rPh sb="5" eb="6">
      <t>トウ</t>
    </rPh>
    <phoneticPr fontId="19"/>
  </si>
  <si>
    <t>均等割</t>
    <rPh sb="0" eb="2">
      <t>キントウ</t>
    </rPh>
    <rPh sb="2" eb="3">
      <t>ワリ</t>
    </rPh>
    <phoneticPr fontId="19"/>
  </si>
  <si>
    <t>１．当初予算の状況　‥‥‥‥‥‥‥‥‥‥‥‥‥‥‥‥‥‥‥‥‥‥‥‥‥‥‥‥</t>
  </si>
  <si>
    <t>一　　　　般</t>
    <rPh sb="0" eb="1">
      <t>イチ</t>
    </rPh>
    <rPh sb="5" eb="6">
      <t>パン</t>
    </rPh>
    <phoneticPr fontId="19"/>
  </si>
  <si>
    <r>
      <rPr>
        <sz val="50"/>
        <color auto="1"/>
        <rFont val="HGS創英角ｺﾞｼｯｸUB"/>
      </rPr>
      <t>　</t>
    </r>
    <r>
      <rPr>
        <sz val="60"/>
        <color auto="1"/>
        <rFont val="HGS創英角ｺﾞｼｯｸUB"/>
      </rPr>
      <t>税 務 概 要</t>
    </r>
  </si>
  <si>
    <r>
      <rPr>
        <sz val="55"/>
        <color auto="1"/>
        <rFont val="HGS創英角ｺﾞｼｯｸUB"/>
      </rPr>
      <t>　</t>
    </r>
    <r>
      <rPr>
        <sz val="40"/>
        <color auto="1"/>
        <rFont val="HGS創英角ｺﾞｼｯｸUB"/>
      </rPr>
      <t>射　水　市</t>
    </r>
  </si>
  <si>
    <t>分離譲渡所得者</t>
    <rPh sb="0" eb="2">
      <t>ブンリ</t>
    </rPh>
    <rPh sb="2" eb="4">
      <t>ジョウト</t>
    </rPh>
    <rPh sb="4" eb="6">
      <t>ショトク</t>
    </rPh>
    <rPh sb="6" eb="7">
      <t>シャ</t>
    </rPh>
    <phoneticPr fontId="19"/>
  </si>
  <si>
    <t>決 定 価 格</t>
    <rPh sb="0" eb="1">
      <t>ケツ</t>
    </rPh>
    <rPh sb="2" eb="3">
      <t>サダム</t>
    </rPh>
    <rPh sb="4" eb="5">
      <t>アタイ</t>
    </rPh>
    <rPh sb="6" eb="7">
      <t>カク</t>
    </rPh>
    <phoneticPr fontId="19"/>
  </si>
  <si>
    <t>１．市の位置及び面積　‥‥‥‥‥‥‥‥‥‥‥‥‥‥‥‥‥‥‥‥‥‥‥‥‥‥‥‥</t>
  </si>
  <si>
    <r>
      <t>金  額</t>
    </r>
    <r>
      <rPr>
        <sz val="9"/>
        <color auto="1"/>
        <rFont val="ＭＳ ゴシック"/>
      </rPr>
      <t>（千円）</t>
    </r>
    <rPh sb="0" eb="1">
      <t>カネ</t>
    </rPh>
    <rPh sb="3" eb="4">
      <t>ガク</t>
    </rPh>
    <phoneticPr fontId="19"/>
  </si>
  <si>
    <t>９．法人市民税調定額　‥‥‥‥‥‥‥‥‥‥‥‥‥‥‥‥‥‥‥‥‥‥‥‥‥‥‥‥‥</t>
  </si>
  <si>
    <t>３．課税標準額段階別課税状況　‥‥‥‥‥‥‥‥‥‥‥‥‥‥‥‥‥‥‥‥‥‥‥‥</t>
  </si>
  <si>
    <t>　　法 人 税 割　（％）</t>
    <rPh sb="2" eb="3">
      <t>ホウ</t>
    </rPh>
    <rPh sb="4" eb="5">
      <t>ジン</t>
    </rPh>
    <rPh sb="6" eb="7">
      <t>ゼイ</t>
    </rPh>
    <rPh sb="8" eb="9">
      <t>ワリ</t>
    </rPh>
    <phoneticPr fontId="19"/>
  </si>
  <si>
    <t>２．特別徴収と普通徴収に関する調　‥‥‥‥‥‥‥‥‥‥‥‥‥‥‥‥‥‥‥‥‥‥</t>
  </si>
  <si>
    <r>
      <t>○</t>
    </r>
    <r>
      <rPr>
        <sz val="10"/>
        <color auto="1"/>
        <rFont val="Times New Roman"/>
      </rPr>
      <t xml:space="preserve">    </t>
    </r>
    <r>
      <rPr>
        <b/>
        <sz val="10"/>
        <color auto="1"/>
        <rFont val="平成角ゴシック"/>
      </rPr>
      <t>射水市の概要</t>
    </r>
    <r>
      <rPr>
        <sz val="10"/>
        <color auto="1"/>
        <rFont val="平成角ゴシック"/>
      </rPr>
      <t>　‥‥‥‥‥‥‥‥‥‥‥‥‥‥‥‥‥‥‥‥‥‥‥‥‥‥‥‥</t>
    </r>
    <rPh sb="5" eb="7">
      <t>イミズ</t>
    </rPh>
    <rPh sb="7" eb="8">
      <t>シ</t>
    </rPh>
    <rPh sb="9" eb="11">
      <t>ガイヨウ</t>
    </rPh>
    <phoneticPr fontId="19"/>
  </si>
  <si>
    <t>　　　　　　　 　年　度
　区　分　　　　　</t>
    <rPh sb="9" eb="10">
      <t>ネン</t>
    </rPh>
    <rPh sb="11" eb="12">
      <t>ド</t>
    </rPh>
    <rPh sb="15" eb="16">
      <t>ク</t>
    </rPh>
    <rPh sb="17" eb="18">
      <t>ブン</t>
    </rPh>
    <phoneticPr fontId="19"/>
  </si>
  <si>
    <t>人</t>
    <rPh sb="0" eb="1">
      <t>ヒト</t>
    </rPh>
    <phoneticPr fontId="19"/>
  </si>
  <si>
    <t>軽２輪車(125㏄超250㏄以下)</t>
    <rPh sb="0" eb="1">
      <t>ケイ</t>
    </rPh>
    <rPh sb="2" eb="3">
      <t>リン</t>
    </rPh>
    <rPh sb="3" eb="4">
      <t>クルマ</t>
    </rPh>
    <rPh sb="9" eb="10">
      <t>チョウ</t>
    </rPh>
    <rPh sb="14" eb="16">
      <t>イカ</t>
    </rPh>
    <phoneticPr fontId="19"/>
  </si>
  <si>
    <t>小型特殊自動車</t>
  </si>
  <si>
    <t>令和６年度</t>
    <rPh sb="0" eb="2">
      <t>レイワ</t>
    </rPh>
    <rPh sb="4" eb="5">
      <t>ガンネン</t>
    </rPh>
    <phoneticPr fontId="19"/>
  </si>
  <si>
    <r>
      <t>１</t>
    </r>
    <r>
      <rPr>
        <sz val="10"/>
        <color auto="1"/>
        <rFont val="平成角ゴシック"/>
      </rPr>
      <t>．個人市民税の納税義務者数　</t>
    </r>
    <r>
      <rPr>
        <sz val="10"/>
        <color auto="1"/>
        <rFont val="MS UI Gothic"/>
      </rPr>
      <t>‥</t>
    </r>
    <r>
      <rPr>
        <sz val="10"/>
        <color auto="1"/>
        <rFont val="平成角ゴシック"/>
      </rPr>
      <t>‥‥‥‥‥‥‥‥‥‥‥‥‥‥‥‥‥‥‥‥‥‥‥‥‥</t>
    </r>
  </si>
  <si>
    <t>個人</t>
    <rPh sb="0" eb="2">
      <t>コジン</t>
    </rPh>
    <phoneticPr fontId="19"/>
  </si>
  <si>
    <t>令和６年度</t>
    <rPh sb="0" eb="1">
      <t>レイ</t>
    </rPh>
    <rPh sb="1" eb="2">
      <t>ワ</t>
    </rPh>
    <rPh sb="4" eb="5">
      <t>ガンネン</t>
    </rPh>
    <phoneticPr fontId="19"/>
  </si>
  <si>
    <t>国民健康保険税</t>
    <rPh sb="0" eb="6">
      <t>コクミンケンコウホケン</t>
    </rPh>
    <rPh sb="6" eb="7">
      <t>ゼイ</t>
    </rPh>
    <phoneticPr fontId="19"/>
  </si>
  <si>
    <t>　120,000
　144,000※1</t>
  </si>
  <si>
    <t>６．分離課税による所得金額　‥‥‥‥‥‥‥‥‥‥‥‥‥‥‥‥‥‥‥‥‥‥‥‥‥</t>
  </si>
  <si>
    <r>
      <t>２</t>
    </r>
    <r>
      <rPr>
        <sz val="10"/>
        <color auto="1"/>
        <rFont val="平成角ゴシック"/>
      </rPr>
      <t>．地勢　‥‥</t>
    </r>
    <r>
      <rPr>
        <sz val="10"/>
        <color auto="1"/>
        <rFont val="MS UI Gothic"/>
      </rPr>
      <t>‥‥</t>
    </r>
    <r>
      <rPr>
        <sz val="10"/>
        <color auto="1"/>
        <rFont val="平成角ゴシック"/>
      </rPr>
      <t>‥‥‥‥‥‥‥‥‥‥‥‥‥‥‥‥‥‥‥‥‥‥‥‥‥‥‥‥‥</t>
    </r>
  </si>
  <si>
    <t>教育費</t>
    <rPh sb="0" eb="3">
      <t>キョウイクヒ</t>
    </rPh>
    <phoneticPr fontId="19"/>
  </si>
  <si>
    <t>８．法人市民税納税義務者数　‥‥‥‥‥‥‥‥‥‥‥‥‥‥‥‥‥‥‥‥‥‥‥‥‥‥</t>
  </si>
  <si>
    <t>２．車種別調定額　‥‥‥‥‥‥‥‥‥‥‥‥‥‥‥‥‥‥‥‥‥‥‥‥‥‥‥‥‥‥‥</t>
  </si>
  <si>
    <t>４．市章について　‥‥‥‥‥‥‥‥‥‥‥‥‥‥‥‥‥‥‥‥‥‥‥‥‥‥‥‥‥</t>
  </si>
  <si>
    <t>令和７年</t>
    <rPh sb="0" eb="1">
      <t>レイ</t>
    </rPh>
    <rPh sb="1" eb="2">
      <t>ワ</t>
    </rPh>
    <rPh sb="3" eb="4">
      <t>ネン</t>
    </rPh>
    <phoneticPr fontId="19"/>
  </si>
  <si>
    <t>５．「射水」の地名について　‥‥‥‥‥‥‥‥‥‥‥‥‥‥‥‥‥‥‥‥‥‥‥‥‥‥‥‥</t>
  </si>
  <si>
    <t>保　険　税　額</t>
    <rPh sb="0" eb="1">
      <t>タモツ</t>
    </rPh>
    <rPh sb="2" eb="3">
      <t>ケン</t>
    </rPh>
    <rPh sb="4" eb="5">
      <t>ゼイ</t>
    </rPh>
    <rPh sb="6" eb="7">
      <t>ガク</t>
    </rPh>
    <phoneticPr fontId="19"/>
  </si>
  <si>
    <t>　　　　　※ 各区分の数値は、表示単位未満を四捨五入で記載しており、合計数値とは一致しないことがある。</t>
  </si>
  <si>
    <t>６．税務関係課組織機構及び職員数　‥‥‥‥‥‥‥‥‥‥‥‥‥‥‥‥‥‥‥‥‥‥‥‥‥‥‥‥</t>
    <rPh sb="2" eb="4">
      <t>ゼイム</t>
    </rPh>
    <rPh sb="4" eb="6">
      <t>カンケイ</t>
    </rPh>
    <rPh sb="6" eb="7">
      <t>カ</t>
    </rPh>
    <rPh sb="7" eb="9">
      <t>ソシキ</t>
    </rPh>
    <rPh sb="9" eb="11">
      <t>キコウ</t>
    </rPh>
    <rPh sb="11" eb="12">
      <t>オヨ</t>
    </rPh>
    <rPh sb="13" eb="16">
      <t>ショクインスウ</t>
    </rPh>
    <phoneticPr fontId="19"/>
  </si>
  <si>
    <t>７．各庁舎のご案内　‥‥‥‥‥‥‥‥‥‥‥‥‥‥‥‥‥‥‥‥‥‥‥‥‥‥‥‥</t>
  </si>
  <si>
    <r>
      <t>　</t>
    </r>
    <r>
      <rPr>
        <sz val="11"/>
        <color auto="1"/>
        <rFont val="ＭＳ ゴシック"/>
      </rPr>
      <t xml:space="preserve">　　    </t>
    </r>
    <r>
      <rPr>
        <sz val="10"/>
        <color auto="1"/>
        <rFont val="ＭＳ ゴシック"/>
      </rPr>
      <t>区分</t>
    </r>
    <r>
      <rPr>
        <sz val="11"/>
        <color auto="1"/>
        <rFont val="ＭＳ ゴシック"/>
      </rPr>
      <t xml:space="preserve">
   </t>
    </r>
    <r>
      <rPr>
        <sz val="10"/>
        <color auto="1"/>
        <rFont val="ＭＳ ゴシック"/>
      </rPr>
      <t>年</t>
    </r>
    <rPh sb="7" eb="9">
      <t>クブン</t>
    </rPh>
    <rPh sb="13" eb="14">
      <t>ネン</t>
    </rPh>
    <phoneticPr fontId="19"/>
  </si>
  <si>
    <t>　６，０００ 円</t>
    <rPh sb="7" eb="8">
      <t>エン</t>
    </rPh>
    <phoneticPr fontId="19"/>
  </si>
  <si>
    <t>民生費</t>
    <rPh sb="0" eb="2">
      <t>ミンセイ</t>
    </rPh>
    <rPh sb="2" eb="3">
      <t>ヒ</t>
    </rPh>
    <phoneticPr fontId="19"/>
  </si>
  <si>
    <t>２．課税標準額調　‥‥‥‥‥‥‥‥‥‥‥‥‥‥‥‥‥‥‥‥‥‥‥‥‥‥‥‥‥</t>
  </si>
  <si>
    <t>　市たばこ税</t>
    <rPh sb="1" eb="2">
      <t>シ</t>
    </rPh>
    <rPh sb="5" eb="6">
      <t>ゼイ</t>
    </rPh>
    <phoneticPr fontId="19"/>
  </si>
  <si>
    <r>
      <t>○</t>
    </r>
    <r>
      <rPr>
        <sz val="10"/>
        <color auto="1"/>
        <rFont val="Times New Roman"/>
      </rPr>
      <t xml:space="preserve">    </t>
    </r>
    <r>
      <rPr>
        <b/>
        <sz val="10"/>
        <color auto="1"/>
        <rFont val="平成角ゴシック"/>
      </rPr>
      <t>財政と市税</t>
    </r>
    <r>
      <rPr>
        <sz val="10"/>
        <color auto="1"/>
        <rFont val="平成角ゴシック"/>
      </rPr>
      <t>　‥‥‥‥‥‥‥‥‥‥‥‥‥‥‥‥‥‥‥‥‥‥‥‥‥‥‥‥‥</t>
    </r>
  </si>
  <si>
    <t>営業を主とする人</t>
    <rPh sb="0" eb="2">
      <t>エイギョウ</t>
    </rPh>
    <rPh sb="3" eb="4">
      <t>シュ</t>
    </rPh>
    <rPh sb="7" eb="8">
      <t>ヒト</t>
    </rPh>
    <phoneticPr fontId="19"/>
  </si>
  <si>
    <t>加入者数</t>
    <rPh sb="0" eb="3">
      <t>カニュウシャ</t>
    </rPh>
    <rPh sb="3" eb="4">
      <t>スウ</t>
    </rPh>
    <phoneticPr fontId="19"/>
  </si>
  <si>
    <t>予算額</t>
    <rPh sb="0" eb="3">
      <t>ヨサンガク</t>
    </rPh>
    <phoneticPr fontId="19"/>
  </si>
  <si>
    <t>令和７年度</t>
    <rPh sb="0" eb="1">
      <t>レイ</t>
    </rPh>
    <rPh sb="1" eb="2">
      <t>ワ</t>
    </rPh>
    <rPh sb="4" eb="5">
      <t>ガンネン</t>
    </rPh>
    <phoneticPr fontId="19"/>
  </si>
  <si>
    <t>高齢者医療係</t>
  </si>
  <si>
    <t>　固定資産税</t>
    <rPh sb="1" eb="3">
      <t>コテイ</t>
    </rPh>
    <rPh sb="3" eb="6">
      <t>シサンゼイ</t>
    </rPh>
    <phoneticPr fontId="19"/>
  </si>
  <si>
    <t>令和５年度</t>
    <rPh sb="0" eb="1">
      <t>レイ</t>
    </rPh>
    <rPh sb="1" eb="2">
      <t>ワ</t>
    </rPh>
    <rPh sb="3" eb="4">
      <t>トシ</t>
    </rPh>
    <phoneticPr fontId="19"/>
  </si>
  <si>
    <t>令和６年度</t>
    <rPh sb="0" eb="1">
      <t>レイ</t>
    </rPh>
    <rPh sb="1" eb="2">
      <t>ワ</t>
    </rPh>
    <rPh sb="4" eb="5">
      <t>ド</t>
    </rPh>
    <phoneticPr fontId="19"/>
  </si>
  <si>
    <t>　漢字の「射水」という地名は、奈良時代から使われ始めました。当時の様子を伝える歴史書『続日本紀（しょくにほんぎ）』によると、７１３年に朝廷が「畿内（近畿地方）・七道（北陸道を含む地方）諸国・郡・郷の名前を縁起の良い字に改めよ」との命令を出したといいます。この命令が出されたころ、それまで「伊弥頭」・「伊美都」などさまざまだった地名表記が「射水」に統一されたと考えられています。</t>
    <rPh sb="46" eb="47">
      <t>キ</t>
    </rPh>
    <phoneticPr fontId="19"/>
  </si>
  <si>
    <t>３．市たばこ税に関する調　‥‥‥‥‥‥‥‥‥‥‥‥‥‥‥‥‥‥‥‥‥‥‥‥‥</t>
  </si>
  <si>
    <t>課税標準額の段階</t>
    <rPh sb="0" eb="2">
      <t>カゼイ</t>
    </rPh>
    <rPh sb="2" eb="4">
      <t>ヒョウジュン</t>
    </rPh>
    <rPh sb="4" eb="5">
      <t>ガク</t>
    </rPh>
    <rPh sb="6" eb="8">
      <t>ダンカイ</t>
    </rPh>
    <phoneticPr fontId="19"/>
  </si>
  <si>
    <r>
      <t>１</t>
    </r>
    <r>
      <rPr>
        <sz val="10"/>
        <color auto="1"/>
        <rFont val="平成角ゴシック"/>
      </rPr>
      <t>．令和７年度一般会計予算（当初予算）‥</t>
    </r>
    <r>
      <rPr>
        <sz val="10"/>
        <color auto="1"/>
        <rFont val="MS UI Gothic"/>
      </rPr>
      <t>‥</t>
    </r>
    <r>
      <rPr>
        <sz val="10"/>
        <color auto="1"/>
        <rFont val="平成角ゴシック"/>
      </rPr>
      <t>‥‥‥‥‥‥‥‥‥‥‥‥‥‥‥‥‥‥</t>
    </r>
    <rPh sb="2" eb="3">
      <t>レイ</t>
    </rPh>
    <rPh sb="3" eb="4">
      <t>ワ</t>
    </rPh>
    <phoneticPr fontId="19"/>
  </si>
  <si>
    <t>市たばこ税</t>
    <rPh sb="0" eb="1">
      <t>シ</t>
    </rPh>
    <rPh sb="4" eb="5">
      <t>ゼイ</t>
    </rPh>
    <phoneticPr fontId="19"/>
  </si>
  <si>
    <t>営業用</t>
  </si>
  <si>
    <r>
      <t>２</t>
    </r>
    <r>
      <rPr>
        <sz val="10"/>
        <color auto="1"/>
        <rFont val="平成角ゴシック"/>
      </rPr>
      <t>．市税予算の状況（当初予算）</t>
    </r>
    <r>
      <rPr>
        <sz val="10"/>
        <color auto="1"/>
        <rFont val="MS UI Gothic"/>
      </rPr>
      <t>‥</t>
    </r>
    <r>
      <rPr>
        <sz val="10"/>
        <color auto="1"/>
        <rFont val="平成角ゴシック"/>
      </rPr>
      <t>‥‥‥‥‥‥‥‥‥‥‥‥‥‥‥‥</t>
    </r>
    <r>
      <rPr>
        <sz val="10"/>
        <color auto="1"/>
        <rFont val="MS UI Gothic"/>
      </rPr>
      <t>‥‥‥‥‥‥‥</t>
    </r>
  </si>
  <si>
    <t>３．市税決算の状況（令和４年度、令和５年度、令和６年度）‥‥‥‥‥‥‥‥‥‥‥‥</t>
    <rPh sb="4" eb="6">
      <t>ケッサン</t>
    </rPh>
    <rPh sb="10" eb="12">
      <t>レイワ</t>
    </rPh>
    <rPh sb="13" eb="15">
      <t>ネンド</t>
    </rPh>
    <rPh sb="16" eb="18">
      <t>レイワ</t>
    </rPh>
    <rPh sb="19" eb="21">
      <t>ネンド</t>
    </rPh>
    <phoneticPr fontId="19"/>
  </si>
  <si>
    <t>固定資産税</t>
    <rPh sb="0" eb="1">
      <t>カタム</t>
    </rPh>
    <rPh sb="1" eb="2">
      <t>サダム</t>
    </rPh>
    <rPh sb="2" eb="3">
      <t>シ</t>
    </rPh>
    <rPh sb="3" eb="4">
      <t>サン</t>
    </rPh>
    <rPh sb="4" eb="5">
      <t>ゼイ</t>
    </rPh>
    <phoneticPr fontId="19"/>
  </si>
  <si>
    <t>７割軽減</t>
    <rPh sb="1" eb="2">
      <t>ワリ</t>
    </rPh>
    <rPh sb="2" eb="4">
      <t>ケイゲン</t>
    </rPh>
    <phoneticPr fontId="19"/>
  </si>
  <si>
    <t>１２５㏄以下</t>
    <rPh sb="4" eb="6">
      <t>イカ</t>
    </rPh>
    <phoneticPr fontId="19"/>
  </si>
  <si>
    <t>滞納分</t>
    <rPh sb="0" eb="2">
      <t>タイノウ</t>
    </rPh>
    <rPh sb="2" eb="3">
      <t>ブン</t>
    </rPh>
    <phoneticPr fontId="19"/>
  </si>
  <si>
    <t>（令和７年４月１日現在）</t>
    <rPh sb="1" eb="3">
      <t>レイワ</t>
    </rPh>
    <rPh sb="4" eb="5">
      <t>ネン</t>
    </rPh>
    <rPh sb="6" eb="7">
      <t>ガツ</t>
    </rPh>
    <rPh sb="8" eb="11">
      <t>ニチゲンザイ</t>
    </rPh>
    <phoneticPr fontId="19"/>
  </si>
  <si>
    <t>４．市民の市税負担状況　‥‥‥‥‥‥‥‥‥‥‥‥‥‥‥‥‥‥‥‥‥‥‥‥‥‥‥‥</t>
  </si>
  <si>
    <t>本</t>
    <rPh sb="0" eb="1">
      <t>ホン</t>
    </rPh>
    <phoneticPr fontId="19"/>
  </si>
  <si>
    <t>令和４年</t>
    <rPh sb="0" eb="1">
      <t>レイ</t>
    </rPh>
    <rPh sb="1" eb="2">
      <t>ワ</t>
    </rPh>
    <rPh sb="3" eb="4">
      <t>ネン</t>
    </rPh>
    <phoneticPr fontId="19"/>
  </si>
  <si>
    <t>１．車種別台数　‥‥‥‥‥‥‥‥‥‥‥‥‥‥‥‥‥‥‥‥‥‥‥‥‥‥‥‥‥‥‥‥</t>
  </si>
  <si>
    <t>３．督促状発布件数　‥‥‥‥‥‥‥‥‥‥‥‥‥‥‥‥‥‥‥‥‥‥‥‥‥‥‥‥</t>
    <rPh sb="2" eb="5">
      <t>トクソクジョウ</t>
    </rPh>
    <rPh sb="5" eb="7">
      <t>ハップ</t>
    </rPh>
    <rPh sb="7" eb="9">
      <t>ケンスウ</t>
    </rPh>
    <phoneticPr fontId="19"/>
  </si>
  <si>
    <t>６号</t>
    <rPh sb="1" eb="2">
      <t>ゴウ</t>
    </rPh>
    <phoneticPr fontId="19"/>
  </si>
  <si>
    <t>9号</t>
    <rPh sb="1" eb="2">
      <t>ゴウ</t>
    </rPh>
    <phoneticPr fontId="19"/>
  </si>
  <si>
    <t>５．市税の税率　‥‥‥‥‥‥‥‥‥‥‥‥‥‥‥‥‥‥‥‥‥‥‥‥‥‥‥‥‥‥</t>
  </si>
  <si>
    <t>令和６年度</t>
    <rPh sb="0" eb="2">
      <t>レイワ</t>
    </rPh>
    <phoneticPr fontId="19"/>
  </si>
  <si>
    <t>〒 934-0048　
　 射水市布目1番地</t>
  </si>
  <si>
    <r>
      <t>○</t>
    </r>
    <r>
      <rPr>
        <sz val="10"/>
        <color auto="1"/>
        <rFont val="Times New Roman"/>
      </rPr>
      <t xml:space="preserve">    </t>
    </r>
    <r>
      <rPr>
        <b/>
        <sz val="10"/>
        <color auto="1"/>
        <rFont val="平成角ゴシック"/>
      </rPr>
      <t>市民税に関する調</t>
    </r>
    <r>
      <rPr>
        <sz val="10"/>
        <color auto="1"/>
        <rFont val="平成角ゴシック"/>
      </rPr>
      <t>　‥‥‥‥‥‥‥‥‥‥‥‥‥‥‥‥‥‥‥‥‥‥‥‥‥‥</t>
    </r>
  </si>
  <si>
    <t>国庫支出金</t>
    <rPh sb="0" eb="1">
      <t>クニ</t>
    </rPh>
    <rPh sb="1" eb="2">
      <t>コ</t>
    </rPh>
    <rPh sb="2" eb="3">
      <t>ササ</t>
    </rPh>
    <rPh sb="3" eb="4">
      <t>デ</t>
    </rPh>
    <rPh sb="4" eb="5">
      <t>キン</t>
    </rPh>
    <phoneticPr fontId="19"/>
  </si>
  <si>
    <t>スマートフォン</t>
  </si>
  <si>
    <t>４．所得区分別課税状況　‥‥‥‥‥‥‥‥‥‥‥‥‥‥‥‥‥‥‥‥‥‥‥‥‥‥‥</t>
  </si>
  <si>
    <t>特別徴収</t>
    <rPh sb="0" eb="2">
      <t>トクベツ</t>
    </rPh>
    <rPh sb="2" eb="4">
      <t>チョウシュウ</t>
    </rPh>
    <phoneticPr fontId="19"/>
  </si>
  <si>
    <t>固定資産税</t>
    <rPh sb="0" eb="2">
      <t>コテイ</t>
    </rPh>
    <rPh sb="2" eb="5">
      <t>シサンゼイ</t>
    </rPh>
    <phoneticPr fontId="19"/>
  </si>
  <si>
    <t>２．地勢</t>
  </si>
  <si>
    <t>工　　場
倉　　庫
市　　場</t>
    <rPh sb="0" eb="1">
      <t>コウ</t>
    </rPh>
    <rPh sb="3" eb="4">
      <t>バ</t>
    </rPh>
    <rPh sb="5" eb="6">
      <t>クラ</t>
    </rPh>
    <rPh sb="8" eb="9">
      <t>コ</t>
    </rPh>
    <rPh sb="10" eb="11">
      <t>シ</t>
    </rPh>
    <rPh sb="13" eb="14">
      <t>バ</t>
    </rPh>
    <phoneticPr fontId="19"/>
  </si>
  <si>
    <t>　また、行政区域としての「射水郡」という地名は、奈良時代を代表する歌人、大伴家持がまとめたとされる『万葉集』の中で初めて登場します。</t>
  </si>
  <si>
    <t>７．分離課税による退職所得調定額　‥‥‥‥‥‥‥‥‥‥‥‥‥‥‥‥‥‥‥‥‥‥</t>
  </si>
  <si>
    <r>
      <t>○</t>
    </r>
    <r>
      <rPr>
        <sz val="10"/>
        <color auto="1"/>
        <rFont val="Times New Roman"/>
      </rPr>
      <t xml:space="preserve">    </t>
    </r>
    <r>
      <rPr>
        <b/>
        <sz val="10"/>
        <color auto="1"/>
        <rFont val="平成角ゴシック"/>
      </rPr>
      <t>固定資産税に関する調</t>
    </r>
    <r>
      <rPr>
        <sz val="10"/>
        <color auto="1"/>
        <rFont val="平成角ゴシック"/>
      </rPr>
      <t>　‥‥‥‥‥‥‥‥‥‥‥‥‥‥‥‥‥‥‥‥‥‥‥‥</t>
    </r>
  </si>
  <si>
    <t>４．所得区分別課税状況 (令和７年度)</t>
    <rPh sb="2" eb="4">
      <t>ショトク</t>
    </rPh>
    <rPh sb="4" eb="6">
      <t>クブン</t>
    </rPh>
    <rPh sb="6" eb="7">
      <t>ベツ</t>
    </rPh>
    <rPh sb="7" eb="9">
      <t>カゼイ</t>
    </rPh>
    <rPh sb="9" eb="11">
      <t>ジョウキョウ</t>
    </rPh>
    <rPh sb="13" eb="14">
      <t>レイ</t>
    </rPh>
    <rPh sb="14" eb="15">
      <t>ワ</t>
    </rPh>
    <rPh sb="17" eb="18">
      <t>ガンネン</t>
    </rPh>
    <phoneticPr fontId="19"/>
  </si>
  <si>
    <t>１．納税義務者数調　‥‥‥‥‥‥‥‥‥‥‥‥‥‥‥‥‥‥‥‥‥‥‥‥‥‥‥‥</t>
  </si>
  <si>
    <t>ア　木造家屋の内訳</t>
    <rPh sb="2" eb="4">
      <t>モクゾウ</t>
    </rPh>
    <rPh sb="4" eb="6">
      <t>カオク</t>
    </rPh>
    <rPh sb="7" eb="9">
      <t>ウチワケ</t>
    </rPh>
    <phoneticPr fontId="19"/>
  </si>
  <si>
    <r>
      <t>3,800</t>
    </r>
    <r>
      <rPr>
        <sz val="10"/>
        <color auto="1"/>
        <rFont val="ＭＳ Ｐゴシック"/>
      </rPr>
      <t xml:space="preserve"> 円</t>
    </r>
    <rPh sb="6" eb="7">
      <t>エン</t>
    </rPh>
    <phoneticPr fontId="19"/>
  </si>
  <si>
    <t>６．交付金に関する調　‥‥‥‥‥‥‥‥‥‥‥‥‥‥‥‥‥‥‥‥‥‥‥‥‥‥‥</t>
  </si>
  <si>
    <t>純固定資産税</t>
    <rPh sb="0" eb="1">
      <t>ジュン</t>
    </rPh>
    <rPh sb="1" eb="3">
      <t>コテイ</t>
    </rPh>
    <rPh sb="3" eb="5">
      <t>シサン</t>
    </rPh>
    <rPh sb="5" eb="6">
      <t>ゼイ</t>
    </rPh>
    <phoneticPr fontId="19"/>
  </si>
  <si>
    <t>市　税</t>
    <rPh sb="0" eb="1">
      <t>シ</t>
    </rPh>
    <rPh sb="2" eb="3">
      <t>ゼイ</t>
    </rPh>
    <phoneticPr fontId="19"/>
  </si>
  <si>
    <t>550万円超～
700万円以下</t>
    <rPh sb="3" eb="5">
      <t>マンエン</t>
    </rPh>
    <rPh sb="5" eb="6">
      <t>チョウ</t>
    </rPh>
    <rPh sb="11" eb="13">
      <t>マンエン</t>
    </rPh>
    <rPh sb="13" eb="15">
      <t>イカ</t>
    </rPh>
    <phoneticPr fontId="19"/>
  </si>
  <si>
    <t>３．土地に関する調　‥‥‥‥‥‥‥‥‥‥‥‥‥‥‥‥‥‥‥‥‥‥‥‥‥‥‥‥</t>
  </si>
  <si>
    <t>４．家屋に関する調　‥‥‥‥‥‥‥‥‥‥‥‥‥‥‥‥‥‥‥‥‥‥‥‥‥‥‥‥</t>
  </si>
  <si>
    <t>最高価格</t>
    <rPh sb="0" eb="1">
      <t>サイ</t>
    </rPh>
    <rPh sb="1" eb="2">
      <t>タカ</t>
    </rPh>
    <rPh sb="2" eb="3">
      <t>アタイ</t>
    </rPh>
    <rPh sb="3" eb="4">
      <t>カク</t>
    </rPh>
    <phoneticPr fontId="19"/>
  </si>
  <si>
    <t>平成30年</t>
    <rPh sb="0" eb="2">
      <t>ヘイセイ</t>
    </rPh>
    <rPh sb="4" eb="5">
      <t>ネン</t>
    </rPh>
    <phoneticPr fontId="19"/>
  </si>
  <si>
    <t>課長補佐</t>
    <rPh sb="0" eb="2">
      <t>カチョウ</t>
    </rPh>
    <rPh sb="2" eb="4">
      <t>ホサ</t>
    </rPh>
    <phoneticPr fontId="19"/>
  </si>
  <si>
    <t>６．保険税の負担　‥‥‥‥‥‥‥‥‥‥‥‥‥‥‥‥‥‥‥‥‥‥‥‥‥‥‥‥‥</t>
  </si>
  <si>
    <t>　２輪の小型自動車（250㏄超）</t>
    <rPh sb="1" eb="3">
      <t>ニリン</t>
    </rPh>
    <rPh sb="4" eb="6">
      <t>コガタ</t>
    </rPh>
    <rPh sb="6" eb="9">
      <t>ジドウシャ</t>
    </rPh>
    <rPh sb="14" eb="15">
      <t>チョウ</t>
    </rPh>
    <phoneticPr fontId="19"/>
  </si>
  <si>
    <t>５．償却資産に関する調　‥‥‥‥‥‥‥‥‥‥‥‥‥‥‥‥‥‥‥‥‥‥‥‥‥‥</t>
  </si>
  <si>
    <t>前年度比</t>
    <rPh sb="0" eb="4">
      <t>ゼンネンドヒ</t>
    </rPh>
    <phoneticPr fontId="19"/>
  </si>
  <si>
    <t>均 等 割 額</t>
    <rPh sb="0" eb="1">
      <t>タモツ</t>
    </rPh>
    <rPh sb="2" eb="3">
      <t>トウ</t>
    </rPh>
    <rPh sb="4" eb="5">
      <t>ワリ</t>
    </rPh>
    <rPh sb="6" eb="7">
      <t>ガク</t>
    </rPh>
    <phoneticPr fontId="19"/>
  </si>
  <si>
    <t>平成22年</t>
    <rPh sb="0" eb="2">
      <t>ヘイセイ</t>
    </rPh>
    <rPh sb="4" eb="5">
      <t>ネン</t>
    </rPh>
    <phoneticPr fontId="19"/>
  </si>
  <si>
    <r>
      <t>○</t>
    </r>
    <r>
      <rPr>
        <sz val="10"/>
        <color auto="1"/>
        <rFont val="Times New Roman"/>
      </rPr>
      <t xml:space="preserve">    </t>
    </r>
    <r>
      <rPr>
        <b/>
        <sz val="10"/>
        <color auto="1"/>
        <rFont val="平成角ゴシック"/>
      </rPr>
      <t>軽自動車税・諸税に関する調</t>
    </r>
    <r>
      <rPr>
        <sz val="10"/>
        <color auto="1"/>
        <rFont val="平成角ゴシック"/>
      </rPr>
      <t>　‥‥‥‥‥‥‥‥‥‥‥‥‥‥‥‥‥‥‥‥‥</t>
    </r>
    <rPh sb="11" eb="13">
      <t>ショゼイ</t>
    </rPh>
    <phoneticPr fontId="19"/>
  </si>
  <si>
    <t>７．分離課税による退職所得調定額</t>
    <rPh sb="2" eb="4">
      <t>ブンリ</t>
    </rPh>
    <rPh sb="4" eb="6">
      <t>カゼイ</t>
    </rPh>
    <rPh sb="9" eb="11">
      <t>タイショク</t>
    </rPh>
    <rPh sb="11" eb="13">
      <t>ショトク</t>
    </rPh>
    <rPh sb="13" eb="15">
      <t>チョウテイ</t>
    </rPh>
    <rPh sb="15" eb="16">
      <t>ガク</t>
    </rPh>
    <phoneticPr fontId="19"/>
  </si>
  <si>
    <t>３．督促状発布件数</t>
    <rPh sb="2" eb="4">
      <t>トクソク</t>
    </rPh>
    <rPh sb="4" eb="5">
      <t>ジョウ</t>
    </rPh>
    <rPh sb="5" eb="6">
      <t>ハツ</t>
    </rPh>
    <rPh sb="6" eb="7">
      <t>フ</t>
    </rPh>
    <rPh sb="7" eb="9">
      <t>ケンスウ</t>
    </rPh>
    <phoneticPr fontId="19"/>
  </si>
  <si>
    <t>４．入湯税に関する調　‥‥‥‥‥‥‥‥‥‥‥‥‥‥‥‥‥‥‥‥‥‥‥‥‥‥‥‥</t>
  </si>
  <si>
    <t>税率：1,000本当たり</t>
    <rPh sb="0" eb="2">
      <t>ゼイリツ</t>
    </rPh>
    <rPh sb="8" eb="9">
      <t>ホン</t>
    </rPh>
    <rPh sb="9" eb="10">
      <t>ア</t>
    </rPh>
    <phoneticPr fontId="19"/>
  </si>
  <si>
    <t>　本市は、北部に富山湾、中央部に射水平野、南部には射水丘陵を配し、標高は海抜 0メートルから140.2メートルとなっています。市内には、庄川、和田川、下条川、内川等の河川があり、富山湾へ注いでいます。</t>
    <rPh sb="5" eb="7">
      <t>ホクブ</t>
    </rPh>
    <rPh sb="8" eb="11">
      <t>トヤマワン</t>
    </rPh>
    <rPh sb="12" eb="14">
      <t>チュウオウ</t>
    </rPh>
    <rPh sb="14" eb="15">
      <t>ブ</t>
    </rPh>
    <rPh sb="30" eb="31">
      <t>ハイ</t>
    </rPh>
    <phoneticPr fontId="19"/>
  </si>
  <si>
    <t xml:space="preserve"> 資料：国民健康保険事業特別会計予算書　</t>
    <rPh sb="1" eb="3">
      <t>シリョウ</t>
    </rPh>
    <rPh sb="4" eb="6">
      <t>コクミン</t>
    </rPh>
    <rPh sb="6" eb="8">
      <t>ケンコウ</t>
    </rPh>
    <rPh sb="8" eb="10">
      <t>ホケン</t>
    </rPh>
    <rPh sb="10" eb="12">
      <t>ジギョウ</t>
    </rPh>
    <rPh sb="12" eb="14">
      <t>トクベツ</t>
    </rPh>
    <rPh sb="14" eb="16">
      <t>カイケイ</t>
    </rPh>
    <rPh sb="16" eb="19">
      <t>ヨサンショ</t>
    </rPh>
    <phoneticPr fontId="19"/>
  </si>
  <si>
    <t>５．国民健康保険税の賦課状況　‥‥‥‥‥‥‥‥‥‥‥‥‥‥‥‥‥‥‥‥‥‥‥</t>
  </si>
  <si>
    <t>4号</t>
    <rPh sb="1" eb="2">
      <t>ゴウ</t>
    </rPh>
    <phoneticPr fontId="19"/>
  </si>
  <si>
    <r>
      <t>○</t>
    </r>
    <r>
      <rPr>
        <sz val="10"/>
        <color auto="1"/>
        <rFont val="Times New Roman"/>
      </rPr>
      <t xml:space="preserve">    </t>
    </r>
    <r>
      <rPr>
        <b/>
        <sz val="10"/>
        <color auto="1"/>
        <rFont val="平成角ゴシック"/>
      </rPr>
      <t>国民健康保険税に関する調</t>
    </r>
    <r>
      <rPr>
        <sz val="10"/>
        <color auto="1"/>
        <rFont val="平成角ゴシック"/>
      </rPr>
      <t>　‥‥‥‥‥‥‥‥‥‥‥‥‥‥‥‥‥‥‥‥‥‥</t>
    </r>
  </si>
  <si>
    <t>４．国民健康保険税の税率　‥‥‥‥‥‥‥‥‥‥‥‥‥‥‥‥‥‥‥‥‥‥‥‥‥</t>
  </si>
  <si>
    <t xml:space="preserve">
　　区　　　分</t>
    <rPh sb="5" eb="6">
      <t>ク</t>
    </rPh>
    <rPh sb="9" eb="10">
      <t>フン</t>
    </rPh>
    <phoneticPr fontId="19"/>
  </si>
  <si>
    <t>２．収入状況　‥‥‥‥‥‥‥‥‥‥‥‥‥‥‥‥‥‥‥‥‥‥‥‥‥‥‥‥‥‥‥</t>
  </si>
  <si>
    <t>３．加入者数　‥‥‥‥‥‥‥‥‥‥‥‥‥‥‥‥‥‥‥‥‥‥‥‥‥‥‥‥‥‥‥</t>
  </si>
  <si>
    <t>歳入合計</t>
    <rPh sb="0" eb="2">
      <t>サイニュウ</t>
    </rPh>
    <rPh sb="2" eb="3">
      <t>ゴウ</t>
    </rPh>
    <rPh sb="3" eb="4">
      <t>ケイ</t>
    </rPh>
    <phoneticPr fontId="19"/>
  </si>
  <si>
    <t>繰越金</t>
    <rPh sb="0" eb="1">
      <t>クリ</t>
    </rPh>
    <rPh sb="1" eb="2">
      <t>コ</t>
    </rPh>
    <rPh sb="2" eb="3">
      <t>キン</t>
    </rPh>
    <phoneticPr fontId="19"/>
  </si>
  <si>
    <r>
      <t>○</t>
    </r>
    <r>
      <rPr>
        <sz val="10"/>
        <color auto="1"/>
        <rFont val="Times New Roman"/>
      </rPr>
      <t xml:space="preserve">    </t>
    </r>
    <r>
      <rPr>
        <b/>
        <sz val="10"/>
        <color auto="1"/>
        <rFont val="平成角ゴシック"/>
      </rPr>
      <t>徴税に関する調</t>
    </r>
    <r>
      <rPr>
        <sz val="10"/>
        <color auto="1"/>
        <rFont val="平成角ゴシック"/>
      </rPr>
      <t>　‥‥‥‥‥‥‥‥‥‥‥‥‥‥‥‥‥‥‥‥‥‥‥‥‥‥‥‥</t>
    </r>
  </si>
  <si>
    <t>１．市税収納状況　‥‥‥‥‥‥‥‥‥‥‥‥‥‥‥‥‥‥‥‥‥‥‥‥‥‥‥‥‥</t>
    <rPh sb="2" eb="4">
      <t>シゼイ</t>
    </rPh>
    <rPh sb="4" eb="6">
      <t>シュウノウ</t>
    </rPh>
    <rPh sb="6" eb="8">
      <t>ジョウキョウ</t>
    </rPh>
    <phoneticPr fontId="19"/>
  </si>
  <si>
    <t>副主幹</t>
    <rPh sb="0" eb="3">
      <t>フクシュカン</t>
    </rPh>
    <phoneticPr fontId="19"/>
  </si>
  <si>
    <r>
      <t>２</t>
    </r>
    <r>
      <rPr>
        <sz val="11"/>
        <color auto="1"/>
        <rFont val="平成角ゴシック"/>
      </rPr>
      <t>．地勢　‥‥‥</t>
    </r>
    <r>
      <rPr>
        <sz val="11"/>
        <color auto="1"/>
        <rFont val="MS UI Gothic"/>
      </rPr>
      <t>‥</t>
    </r>
    <r>
      <rPr>
        <sz val="11"/>
        <color auto="1"/>
        <rFont val="平成角ゴシック"/>
      </rPr>
      <t>‥</t>
    </r>
    <r>
      <rPr>
        <sz val="11"/>
        <color auto="1"/>
        <rFont val="MS UI Gothic"/>
      </rPr>
      <t>‥‥</t>
    </r>
    <r>
      <rPr>
        <sz val="11"/>
        <color auto="1"/>
        <rFont val="平成角ゴシック"/>
      </rPr>
      <t>‥‥‥‥‥‥‥‥‥‥‥‥‥‥‥‥‥‥‥‥‥‥‥‥‥‥‥‥</t>
    </r>
  </si>
  <si>
    <t>　本市域は、東西10.9キロメートル、南北16.6キロメートルで、総面積は、109.44平方キロメートルとなっており、県土面積の 約2.6パーセントを占めています。</t>
  </si>
  <si>
    <t>２．納付区分状況　‥‥‥‥‥‥‥‥‥‥‥‥‥‥‥‥‥‥‥‥‥‥‥‥‥‥‥‥‥</t>
    <rPh sb="2" eb="4">
      <t>ノウフ</t>
    </rPh>
    <rPh sb="4" eb="6">
      <t>クブン</t>
    </rPh>
    <rPh sb="6" eb="8">
      <t>ジョウキョウ</t>
    </rPh>
    <phoneticPr fontId="19"/>
  </si>
  <si>
    <t>４．不納欠損状況　‥‥‥‥‥‥‥‥‥‥‥‥‥‥‥‥‥‥‥‥‥‥‥‥‥‥‥‥‥</t>
  </si>
  <si>
    <t>平成25年</t>
    <rPh sb="0" eb="2">
      <t>ヘイセイ</t>
    </rPh>
    <rPh sb="4" eb="5">
      <t>ネン</t>
    </rPh>
    <phoneticPr fontId="19"/>
  </si>
  <si>
    <t>土　　　　地</t>
    <rPh sb="0" eb="1">
      <t>ツチ</t>
    </rPh>
    <rPh sb="5" eb="6">
      <t>チ</t>
    </rPh>
    <phoneticPr fontId="19"/>
  </si>
  <si>
    <t>３．市税決算の状況　</t>
    <rPh sb="4" eb="6">
      <t>ケッサン</t>
    </rPh>
    <rPh sb="7" eb="9">
      <t>ジョウキョウ</t>
    </rPh>
    <phoneticPr fontId="19"/>
  </si>
  <si>
    <t>３．人口及び世帯数　‥‥‥‥‥‥‥‥‥‥‥‥‥‥‥‥‥‥‥‥‥‥‥‥‥‥‥‥‥‥‥</t>
    <rPh sb="2" eb="4">
      <t>ジンコウ</t>
    </rPh>
    <rPh sb="4" eb="5">
      <t>オヨ</t>
    </rPh>
    <rPh sb="6" eb="9">
      <t>セタイスウ</t>
    </rPh>
    <phoneticPr fontId="19"/>
  </si>
  <si>
    <t xml:space="preserve"> 資料：課税状況調第１表（表中※1：令和元年10月1日以後に開始する事業年度から適用）</t>
    <rPh sb="1" eb="3">
      <t>シリョウ</t>
    </rPh>
    <rPh sb="4" eb="6">
      <t>カゼイ</t>
    </rPh>
    <rPh sb="6" eb="8">
      <t>ジョウキョウ</t>
    </rPh>
    <rPh sb="8" eb="9">
      <t>チョウ</t>
    </rPh>
    <rPh sb="9" eb="10">
      <t>ダイ</t>
    </rPh>
    <rPh sb="11" eb="12">
      <t>ヒョウ</t>
    </rPh>
    <phoneticPr fontId="19"/>
  </si>
  <si>
    <t>議会費</t>
    <rPh sb="0" eb="2">
      <t>ギカイ</t>
    </rPh>
    <rPh sb="2" eb="3">
      <t>ヒ</t>
    </rPh>
    <phoneticPr fontId="19"/>
  </si>
  <si>
    <t xml:space="preserve">2.0% </t>
  </si>
  <si>
    <t>令
和
５
年
度</t>
    <rPh sb="0" eb="1">
      <t>レイ</t>
    </rPh>
    <rPh sb="1" eb="2">
      <t>セイ</t>
    </rPh>
    <rPh sb="2" eb="3">
      <t>ワ</t>
    </rPh>
    <rPh sb="5" eb="6">
      <t>トシ</t>
    </rPh>
    <rPh sb="7" eb="8">
      <t>タビ</t>
    </rPh>
    <phoneticPr fontId="19"/>
  </si>
  <si>
    <t>４．市章について　‥‥‥‥‥‥‥‥‥‥‥‥‥‥‥‥‥‥‥‥‥‥‥‥‥‥‥‥‥‥‥</t>
  </si>
  <si>
    <t>環境性能割</t>
    <rPh sb="0" eb="2">
      <t>カンキョウ</t>
    </rPh>
    <rPh sb="2" eb="4">
      <t>セイノウ</t>
    </rPh>
    <rPh sb="4" eb="5">
      <t>ワリ</t>
    </rPh>
    <phoneticPr fontId="19"/>
  </si>
  <si>
    <t>７．各庁舎のご案内　‥‥‥‥‥‥‥‥‥‥‥‥‥‥‥‥‥‥‥‥‥‥‥‥‥‥‥‥‥‥</t>
  </si>
  <si>
    <t>年　　度　</t>
    <rPh sb="0" eb="1">
      <t>トシ</t>
    </rPh>
    <rPh sb="3" eb="4">
      <t>ド</t>
    </rPh>
    <phoneticPr fontId="19"/>
  </si>
  <si>
    <t>射水市の概要</t>
    <rPh sb="0" eb="2">
      <t>イミズ</t>
    </rPh>
    <rPh sb="2" eb="3">
      <t>シ</t>
    </rPh>
    <rPh sb="4" eb="6">
      <t>ガイヨウ</t>
    </rPh>
    <phoneticPr fontId="19"/>
  </si>
  <si>
    <r>
      <t>　　　　　</t>
    </r>
    <r>
      <rPr>
        <sz val="10"/>
        <color auto="1"/>
        <rFont val="ＭＳ Ｐゴシック"/>
      </rPr>
      <t>年 度</t>
    </r>
    <r>
      <rPr>
        <sz val="10"/>
        <color auto="1"/>
        <rFont val="ＭＳ ゴシック"/>
      </rPr>
      <t xml:space="preserve">
　</t>
    </r>
    <r>
      <rPr>
        <sz val="10"/>
        <color auto="1"/>
        <rFont val="ＭＳ Ｐゴシック"/>
      </rPr>
      <t>区 分</t>
    </r>
    <rPh sb="5" eb="6">
      <t>ネン</t>
    </rPh>
    <rPh sb="7" eb="8">
      <t>ド</t>
    </rPh>
    <rPh sb="11" eb="12">
      <t>ク</t>
    </rPh>
    <rPh sb="13" eb="14">
      <t>フン</t>
    </rPh>
    <phoneticPr fontId="19"/>
  </si>
  <si>
    <t>１．市の位置及び面積</t>
  </si>
  <si>
    <t>○軽自動車税環境性能割　（ ）内の燃費基準は、令和６年１月１日以降に軽自動車を取得した場合に適用</t>
    <rPh sb="1" eb="5">
      <t>ケイジドウシャ</t>
    </rPh>
    <rPh sb="5" eb="6">
      <t>ゼイ</t>
    </rPh>
    <rPh sb="6" eb="8">
      <t>カンキョウ</t>
    </rPh>
    <rPh sb="8" eb="10">
      <t>セイノウ</t>
    </rPh>
    <rPh sb="10" eb="11">
      <t>ワリ</t>
    </rPh>
    <rPh sb="17" eb="21">
      <t>ネンピキジュン</t>
    </rPh>
    <rPh sb="31" eb="33">
      <t>イコウ</t>
    </rPh>
    <rPh sb="34" eb="38">
      <t>ケイジドウシャ</t>
    </rPh>
    <phoneticPr fontId="19"/>
  </si>
  <si>
    <t>　本市は、富山県のほぼ中央に位置しており、北側は富山湾に面し、東側は富山市、西側は高岡市に隣接しています。</t>
    <rPh sb="22" eb="23">
      <t>ガワ</t>
    </rPh>
    <rPh sb="32" eb="33">
      <t>ガワ</t>
    </rPh>
    <rPh sb="39" eb="40">
      <t>ガワ</t>
    </rPh>
    <phoneticPr fontId="19"/>
  </si>
  <si>
    <t>歳出合計</t>
    <rPh sb="0" eb="2">
      <t>サイシュツ</t>
    </rPh>
    <rPh sb="2" eb="4">
      <t>ゴウケイ</t>
    </rPh>
    <phoneticPr fontId="19"/>
  </si>
  <si>
    <t>１．納税義務者数調</t>
    <rPh sb="2" eb="4">
      <t>ノウゼイ</t>
    </rPh>
    <rPh sb="4" eb="7">
      <t>ギムシャ</t>
    </rPh>
    <rPh sb="7" eb="8">
      <t>スウ</t>
    </rPh>
    <rPh sb="8" eb="9">
      <t>シラ</t>
    </rPh>
    <phoneticPr fontId="19"/>
  </si>
  <si>
    <t>土　　　　　地</t>
    <rPh sb="0" eb="1">
      <t>ツチ</t>
    </rPh>
    <rPh sb="6" eb="7">
      <t>チ</t>
    </rPh>
    <phoneticPr fontId="19"/>
  </si>
  <si>
    <t>　市域は、庄川、神通川の土砂のたい積によって形成された三角州状の低平な地形からなる平野部と丘陵地で構成されており、四季折々において、彩り豊かな自然がみられます。</t>
  </si>
  <si>
    <t>筆　　数</t>
    <rPh sb="0" eb="1">
      <t>フデ</t>
    </rPh>
    <rPh sb="3" eb="4">
      <t>カズ</t>
    </rPh>
    <phoneticPr fontId="19"/>
  </si>
  <si>
    <t>　また、日本海側のほぼ中央に位置し、国際拠点港湾である伏木富山港新湊地区（富山新港）や北陸自動車道小杉インターチェンジを有していることから、環日本海交流の拠点として、360度の交流・連携を可能とする優位性を持っています。</t>
    <rPh sb="18" eb="20">
      <t>コクサイ</t>
    </rPh>
    <rPh sb="20" eb="22">
      <t>キョテン</t>
    </rPh>
    <phoneticPr fontId="19"/>
  </si>
  <si>
    <t>３．人口及び世帯数（各年４月１日現在）</t>
    <rPh sb="2" eb="4">
      <t>ジンコウ</t>
    </rPh>
    <rPh sb="4" eb="5">
      <t>オヨ</t>
    </rPh>
    <rPh sb="6" eb="9">
      <t>セタイスウ</t>
    </rPh>
    <rPh sb="10" eb="11">
      <t>カク</t>
    </rPh>
    <rPh sb="11" eb="12">
      <t>ネン</t>
    </rPh>
    <rPh sb="13" eb="14">
      <t>ガツ</t>
    </rPh>
    <rPh sb="15" eb="18">
      <t>ニチゲンザイ</t>
    </rPh>
    <phoneticPr fontId="19"/>
  </si>
  <si>
    <t>滞納繰越分</t>
    <rPh sb="0" eb="2">
      <t>タイノウ</t>
    </rPh>
    <rPh sb="2" eb="4">
      <t>クリコシ</t>
    </rPh>
    <rPh sb="4" eb="5">
      <t>ブン</t>
    </rPh>
    <phoneticPr fontId="19"/>
  </si>
  <si>
    <t>人口</t>
    <rPh sb="0" eb="2">
      <t>ジンコウ</t>
    </rPh>
    <phoneticPr fontId="19"/>
  </si>
  <si>
    <t>人口
増減</t>
    <rPh sb="0" eb="2">
      <t>ジンコウ</t>
    </rPh>
    <rPh sb="3" eb="5">
      <t>ゾウゲン</t>
    </rPh>
    <phoneticPr fontId="19"/>
  </si>
  <si>
    <t>世帯数</t>
    <rPh sb="0" eb="3">
      <t>セタイスウ</t>
    </rPh>
    <phoneticPr fontId="19"/>
  </si>
  <si>
    <t>男</t>
    <rPh sb="0" eb="1">
      <t>オトコ</t>
    </rPh>
    <phoneticPr fontId="19"/>
  </si>
  <si>
    <t>女</t>
    <rPh sb="0" eb="1">
      <t>オンナ</t>
    </rPh>
    <phoneticPr fontId="19"/>
  </si>
  <si>
    <t>平均価格</t>
  </si>
  <si>
    <t>計</t>
    <rPh sb="0" eb="1">
      <t>ケイ</t>
    </rPh>
    <phoneticPr fontId="19"/>
  </si>
  <si>
    <t>〒 939-0294　
　 射水市新開発410番地1
　 TEL　0766‐51‐6600（代表）</t>
    <rPh sb="17" eb="20">
      <t>シンカイハツ</t>
    </rPh>
    <rPh sb="46" eb="48">
      <t>ダイヒョウ</t>
    </rPh>
    <phoneticPr fontId="19"/>
  </si>
  <si>
    <t>資本金等が1億円超～10億円以下で</t>
    <rPh sb="0" eb="3">
      <t>シホンキン</t>
    </rPh>
    <rPh sb="3" eb="4">
      <t>トウ</t>
    </rPh>
    <rPh sb="7" eb="8">
      <t>エン</t>
    </rPh>
    <rPh sb="13" eb="14">
      <t>エン</t>
    </rPh>
    <phoneticPr fontId="19"/>
  </si>
  <si>
    <t>射水市役所
（本庁舎）</t>
    <rPh sb="0" eb="2">
      <t>イミズ</t>
    </rPh>
    <rPh sb="2" eb="3">
      <t>シ</t>
    </rPh>
    <rPh sb="3" eb="5">
      <t>ヤクショ</t>
    </rPh>
    <rPh sb="7" eb="10">
      <t>ホンチョウシャ</t>
    </rPh>
    <phoneticPr fontId="19"/>
  </si>
  <si>
    <t>分担金及び負担金</t>
    <rPh sb="0" eb="3">
      <t>ブンタンキン</t>
    </rPh>
    <rPh sb="3" eb="4">
      <t>オヨ</t>
    </rPh>
    <rPh sb="5" eb="8">
      <t>フタンキン</t>
    </rPh>
    <phoneticPr fontId="19"/>
  </si>
  <si>
    <t xml:space="preserve">    １８０，０００ 円</t>
    <rPh sb="12" eb="13">
      <t>エン</t>
    </rPh>
    <phoneticPr fontId="19"/>
  </si>
  <si>
    <t>株式等譲渡所得割交付金</t>
    <rPh sb="0" eb="2">
      <t>カブシキ</t>
    </rPh>
    <rPh sb="2" eb="3">
      <t>トウ</t>
    </rPh>
    <rPh sb="3" eb="5">
      <t>ジョウト</t>
    </rPh>
    <rPh sb="5" eb="7">
      <t>ショトク</t>
    </rPh>
    <rPh sb="7" eb="8">
      <t>ワリ</t>
    </rPh>
    <rPh sb="8" eb="11">
      <t>コウフキン</t>
    </rPh>
    <phoneticPr fontId="19"/>
  </si>
  <si>
    <t>平成20年</t>
    <rPh sb="0" eb="2">
      <t>ヘイセイ</t>
    </rPh>
    <rPh sb="4" eb="5">
      <t>ネン</t>
    </rPh>
    <phoneticPr fontId="19"/>
  </si>
  <si>
    <t>７．各庁舎のご案内</t>
  </si>
  <si>
    <t>平成21年</t>
    <rPh sb="0" eb="2">
      <t>ヘイセイ</t>
    </rPh>
    <rPh sb="4" eb="5">
      <t>ネン</t>
    </rPh>
    <phoneticPr fontId="19"/>
  </si>
  <si>
    <t>９．法人市民税調定額</t>
  </si>
  <si>
    <t>平成23年</t>
    <rPh sb="0" eb="2">
      <t>ヘイセイ</t>
    </rPh>
    <rPh sb="4" eb="5">
      <t>ネン</t>
    </rPh>
    <phoneticPr fontId="19"/>
  </si>
  <si>
    <t>平成24年</t>
    <rPh sb="0" eb="2">
      <t>ヘイセイ</t>
    </rPh>
    <rPh sb="4" eb="5">
      <t>ネン</t>
    </rPh>
    <phoneticPr fontId="19"/>
  </si>
  <si>
    <t>平成26年</t>
    <rPh sb="0" eb="2">
      <t>ヘイセイ</t>
    </rPh>
    <rPh sb="4" eb="5">
      <t>ネン</t>
    </rPh>
    <phoneticPr fontId="19"/>
  </si>
  <si>
    <t>（１）歳入</t>
    <rPh sb="3" eb="5">
      <t>サイニュウ</t>
    </rPh>
    <phoneticPr fontId="19"/>
  </si>
  <si>
    <t>工具・器具
及び備品</t>
    <rPh sb="0" eb="2">
      <t>コウグ</t>
    </rPh>
    <rPh sb="3" eb="5">
      <t>キグ</t>
    </rPh>
    <rPh sb="6" eb="7">
      <t>オヨ</t>
    </rPh>
    <rPh sb="8" eb="10">
      <t>ビヒン</t>
    </rPh>
    <phoneticPr fontId="19"/>
  </si>
  <si>
    <t>平成27年</t>
    <rPh sb="0" eb="2">
      <t>ヘイセイ</t>
    </rPh>
    <rPh sb="4" eb="5">
      <t>ネン</t>
    </rPh>
    <phoneticPr fontId="19"/>
  </si>
  <si>
    <t xml:space="preserve"> 資料：調定</t>
    <rPh sb="1" eb="3">
      <t>シリョウ</t>
    </rPh>
    <rPh sb="4" eb="5">
      <t>シラベ</t>
    </rPh>
    <rPh sb="5" eb="6">
      <t>サダム</t>
    </rPh>
    <phoneticPr fontId="19"/>
  </si>
  <si>
    <t>　編集発行　射水市 財務管理部 課税課</t>
    <rPh sb="10" eb="12">
      <t>ザイム</t>
    </rPh>
    <rPh sb="12" eb="14">
      <t>カンリ</t>
    </rPh>
    <phoneticPr fontId="19"/>
  </si>
  <si>
    <t>平成28年</t>
    <rPh sb="0" eb="2">
      <t>ヘイセイ</t>
    </rPh>
    <rPh sb="4" eb="5">
      <t>ネン</t>
    </rPh>
    <phoneticPr fontId="19"/>
  </si>
  <si>
    <t>種　別</t>
    <rPh sb="0" eb="1">
      <t>タネ</t>
    </rPh>
    <rPh sb="2" eb="3">
      <t>ベツ</t>
    </rPh>
    <phoneticPr fontId="19"/>
  </si>
  <si>
    <t>平成29年</t>
    <rPh sb="0" eb="2">
      <t>ヘイセイ</t>
    </rPh>
    <rPh sb="4" eb="5">
      <t>ネン</t>
    </rPh>
    <phoneticPr fontId="19"/>
  </si>
  <si>
    <t>共同住宅
寄 宿 舎</t>
    <rPh sb="0" eb="1">
      <t>トモ</t>
    </rPh>
    <rPh sb="1" eb="2">
      <t>ドウ</t>
    </rPh>
    <rPh sb="2" eb="3">
      <t>ジュウ</t>
    </rPh>
    <rPh sb="3" eb="4">
      <t>タク</t>
    </rPh>
    <rPh sb="5" eb="6">
      <t>ヨセ</t>
    </rPh>
    <rPh sb="7" eb="8">
      <t>ヤド</t>
    </rPh>
    <rPh sb="9" eb="10">
      <t>シャ</t>
    </rPh>
    <phoneticPr fontId="19"/>
  </si>
  <si>
    <t>平成31年(令和元年)</t>
    <rPh sb="0" eb="2">
      <t>ヘイセイ</t>
    </rPh>
    <rPh sb="4" eb="5">
      <t>ネン</t>
    </rPh>
    <rPh sb="6" eb="7">
      <t>レイ</t>
    </rPh>
    <rPh sb="7" eb="8">
      <t>ワ</t>
    </rPh>
    <rPh sb="8" eb="9">
      <t>ガン</t>
    </rPh>
    <rPh sb="9" eb="10">
      <t>ネン</t>
    </rPh>
    <phoneticPr fontId="19"/>
  </si>
  <si>
    <t>申告件数</t>
    <rPh sb="0" eb="2">
      <t>シンコク</t>
    </rPh>
    <rPh sb="2" eb="4">
      <t>ケンスウ</t>
    </rPh>
    <phoneticPr fontId="19"/>
  </si>
  <si>
    <t>産業経済部
都市整備部
農業委員会事務局</t>
    <rPh sb="0" eb="2">
      <t>サンギョウ</t>
    </rPh>
    <rPh sb="2" eb="4">
      <t>ケイザイ</t>
    </rPh>
    <rPh sb="4" eb="5">
      <t>ブ</t>
    </rPh>
    <rPh sb="6" eb="8">
      <t>トシ</t>
    </rPh>
    <rPh sb="8" eb="10">
      <t>セイビ</t>
    </rPh>
    <rPh sb="10" eb="11">
      <t>ブ</t>
    </rPh>
    <rPh sb="12" eb="14">
      <t>ノウギョウ</t>
    </rPh>
    <rPh sb="14" eb="17">
      <t>イインカイ</t>
    </rPh>
    <rPh sb="17" eb="20">
      <t>ジムキョク</t>
    </rPh>
    <phoneticPr fontId="19"/>
  </si>
  <si>
    <t>営業用</t>
    <rPh sb="0" eb="2">
      <t>エイギョウ</t>
    </rPh>
    <phoneticPr fontId="19"/>
  </si>
  <si>
    <t>令和２年</t>
    <rPh sb="0" eb="1">
      <t>レイ</t>
    </rPh>
    <rPh sb="1" eb="2">
      <t>ワ</t>
    </rPh>
    <rPh sb="3" eb="4">
      <t>ネン</t>
    </rPh>
    <phoneticPr fontId="19"/>
  </si>
  <si>
    <t>令和３年</t>
    <rPh sb="0" eb="1">
      <t>レイ</t>
    </rPh>
    <rPh sb="1" eb="2">
      <t>ワ</t>
    </rPh>
    <rPh sb="3" eb="4">
      <t>ネン</t>
    </rPh>
    <phoneticPr fontId="19"/>
  </si>
  <si>
    <t>４号</t>
    <rPh sb="1" eb="2">
      <t>ゴウ</t>
    </rPh>
    <phoneticPr fontId="19"/>
  </si>
  <si>
    <t>令和５年</t>
    <rPh sb="0" eb="1">
      <t>レイ</t>
    </rPh>
    <rPh sb="1" eb="2">
      <t>ワ</t>
    </rPh>
    <rPh sb="3" eb="4">
      <t>ネン</t>
    </rPh>
    <phoneticPr fontId="19"/>
  </si>
  <si>
    <t>災害復旧費</t>
    <rPh sb="0" eb="2">
      <t>サイガイ</t>
    </rPh>
    <rPh sb="2" eb="4">
      <t>フッキュウ</t>
    </rPh>
    <rPh sb="4" eb="5">
      <t>ヒ</t>
    </rPh>
    <phoneticPr fontId="19"/>
  </si>
  <si>
    <t xml:space="preserve">1.0% </t>
  </si>
  <si>
    <t>令和６年</t>
    <rPh sb="0" eb="1">
      <t>レイ</t>
    </rPh>
    <rPh sb="1" eb="2">
      <t>ワ</t>
    </rPh>
    <rPh sb="3" eb="4">
      <t>ネン</t>
    </rPh>
    <phoneticPr fontId="19"/>
  </si>
  <si>
    <t>営業用</t>
    <rPh sb="0" eb="2">
      <t>エイギョウ</t>
    </rPh>
    <rPh sb="2" eb="3">
      <t>ヨウ</t>
    </rPh>
    <phoneticPr fontId="19"/>
  </si>
  <si>
    <t>資料：人口世帯数統計表（外国人を含む）</t>
    <rPh sb="0" eb="2">
      <t>シリョウ</t>
    </rPh>
    <rPh sb="3" eb="5">
      <t>ジンコウ</t>
    </rPh>
    <rPh sb="5" eb="8">
      <t>セタイスウ</t>
    </rPh>
    <rPh sb="8" eb="11">
      <t>トウケイヒョウ</t>
    </rPh>
    <rPh sb="12" eb="14">
      <t>ガイコク</t>
    </rPh>
    <rPh sb="14" eb="15">
      <t>ジン</t>
    </rPh>
    <rPh sb="16" eb="17">
      <t>フク</t>
    </rPh>
    <phoneticPr fontId="19"/>
  </si>
  <si>
    <t>前年対比</t>
    <rPh sb="0" eb="1">
      <t>マエ</t>
    </rPh>
    <rPh sb="1" eb="2">
      <t>トシ</t>
    </rPh>
    <rPh sb="2" eb="3">
      <t>タイ</t>
    </rPh>
    <rPh sb="3" eb="4">
      <t>ヒ</t>
    </rPh>
    <phoneticPr fontId="19"/>
  </si>
  <si>
    <t>４．市章について</t>
  </si>
  <si>
    <t>そ　の　他</t>
    <rPh sb="4" eb="5">
      <t>タ</t>
    </rPh>
    <phoneticPr fontId="19"/>
  </si>
  <si>
    <t>従業者数50人超</t>
    <rPh sb="6" eb="7">
      <t>ニン</t>
    </rPh>
    <rPh sb="7" eb="8">
      <t>チョウ</t>
    </rPh>
    <phoneticPr fontId="19"/>
  </si>
  <si>
    <t xml:space="preserve">　射水市の市章は、射水の頭文字「い」の字のデザイン化
したもので、輝く日本海を表現しています。
　射水市誕生にあわせて、一般から募集を行い、
　(1)射水の「い」をベースに水滴をイメージできる。
　(2)循環するイメージの中で持続可能な発展性が見て取れる。　
　以上により、このデザインが選考されました。
</t>
    <rPh sb="132" eb="134">
      <t>イジョウ</t>
    </rPh>
    <phoneticPr fontId="19"/>
  </si>
  <si>
    <t>総務費</t>
    <rPh sb="0" eb="2">
      <t>ソウム</t>
    </rPh>
    <rPh sb="2" eb="3">
      <t>ヒ</t>
    </rPh>
    <phoneticPr fontId="19"/>
  </si>
  <si>
    <t>決算額前年比</t>
    <rPh sb="0" eb="2">
      <t>ケッサン</t>
    </rPh>
    <rPh sb="2" eb="3">
      <t>ガク</t>
    </rPh>
    <rPh sb="3" eb="5">
      <t>ゼンネン</t>
    </rPh>
    <rPh sb="5" eb="6">
      <t>ヒ</t>
    </rPh>
    <phoneticPr fontId="19"/>
  </si>
  <si>
    <t>　市　民　税</t>
    <rPh sb="1" eb="2">
      <t>シ</t>
    </rPh>
    <rPh sb="3" eb="4">
      <t>タミ</t>
    </rPh>
    <rPh sb="5" eb="6">
      <t>ゼイ</t>
    </rPh>
    <phoneticPr fontId="19"/>
  </si>
  <si>
    <t>ゴルフ場利用税交付金</t>
    <rPh sb="3" eb="4">
      <t>バ</t>
    </rPh>
    <rPh sb="4" eb="6">
      <t>リヨウ</t>
    </rPh>
    <rPh sb="6" eb="7">
      <t>ゼイ</t>
    </rPh>
    <rPh sb="7" eb="10">
      <t>コウフキン</t>
    </rPh>
    <phoneticPr fontId="19"/>
  </si>
  <si>
    <t>５．「射水」の地名について</t>
  </si>
  <si>
    <r>
      <t>4,500</t>
    </r>
    <r>
      <rPr>
        <sz val="10"/>
        <color auto="1"/>
        <rFont val="ＭＳ Ｐゴシック"/>
      </rPr>
      <t xml:space="preserve"> 円</t>
    </r>
    <rPh sb="6" eb="7">
      <t>エン</t>
    </rPh>
    <phoneticPr fontId="19"/>
  </si>
  <si>
    <t>区　分</t>
    <rPh sb="0" eb="1">
      <t>ク</t>
    </rPh>
    <rPh sb="2" eb="3">
      <t>ブン</t>
    </rPh>
    <phoneticPr fontId="19"/>
  </si>
  <si>
    <t>調　　定　　額</t>
    <rPh sb="0" eb="1">
      <t>チョウ</t>
    </rPh>
    <rPh sb="3" eb="4">
      <t>テイ</t>
    </rPh>
    <rPh sb="6" eb="7">
      <t>ガク</t>
    </rPh>
    <phoneticPr fontId="19"/>
  </si>
  <si>
    <t>円</t>
    <rPh sb="0" eb="1">
      <t>エン</t>
    </rPh>
    <phoneticPr fontId="19"/>
  </si>
  <si>
    <t xml:space="preserve">　「射水」の地名は、古くから書物や地図にその名が記されるなど、長い歴史
を持つ由緒ある名前です。
</t>
  </si>
  <si>
    <t>　射水市は、富山県を代表する大河である神通川・庄川の間に広がる射水平野の大部分を占めています。射水平野は中小の河川や地下水に恵まれた土地として古くから栄えてきました。古代の人々は、水の湧出をあらわす言葉「イ」・「ミズ」にちなみ、この地を「イミズ」と呼んだと考えられます。</t>
  </si>
  <si>
    <t xml:space="preserve"> ※ 人口及び世帯数は、人口統計表（４月１日現在）に基づく</t>
    <rPh sb="3" eb="5">
      <t>ジンコウ</t>
    </rPh>
    <rPh sb="5" eb="6">
      <t>オヨ</t>
    </rPh>
    <rPh sb="7" eb="10">
      <t>セタイスウ</t>
    </rPh>
    <rPh sb="12" eb="14">
      <t>ジンコウ</t>
    </rPh>
    <rPh sb="14" eb="17">
      <t>トウケイヒョウ</t>
    </rPh>
    <rPh sb="19" eb="20">
      <t>ガツ</t>
    </rPh>
    <rPh sb="21" eb="22">
      <t>ニチ</t>
    </rPh>
    <rPh sb="22" eb="24">
      <t>ゲンザイ</t>
    </rPh>
    <rPh sb="26" eb="27">
      <t>モト</t>
    </rPh>
    <phoneticPr fontId="19"/>
  </si>
  <si>
    <t>　平安時代に完成したとされている地方の豪族などの系図をまとめた書物『先代旧事本紀（せんだいくじほんぎ）』に、伊弥頭（イミズ）という行政区域を支配した豪族「伊弥頭国造（いみづのくにみやつこ）」がいたと記されています。</t>
  </si>
  <si>
    <t>個　人</t>
    <rPh sb="0" eb="1">
      <t>コ</t>
    </rPh>
    <rPh sb="2" eb="3">
      <t>ヒト</t>
    </rPh>
    <phoneticPr fontId="19"/>
  </si>
  <si>
    <t>　なお、奈良時代の射水郡の範囲は現在の射水市域以外に、高岡市と氷見市の大部分と、富山市の一部を含んでいました。</t>
  </si>
  <si>
    <t>　６．０ ％</t>
  </si>
  <si>
    <t>納税義務者
１人当り</t>
    <rPh sb="0" eb="2">
      <t>ノウゼイ</t>
    </rPh>
    <rPh sb="2" eb="4">
      <t>ギム</t>
    </rPh>
    <rPh sb="4" eb="5">
      <t>シャ</t>
    </rPh>
    <rPh sb="6" eb="8">
      <t>ヒトリ</t>
    </rPh>
    <rPh sb="8" eb="9">
      <t>ア</t>
    </rPh>
    <phoneticPr fontId="19"/>
  </si>
  <si>
    <t>　２，０００ 円</t>
    <rPh sb="7" eb="8">
      <t>エン</t>
    </rPh>
    <phoneticPr fontId="19"/>
  </si>
  <si>
    <t>６．税務関係課組織機構及び職員数</t>
    <rPh sb="2" eb="4">
      <t>ゼイム</t>
    </rPh>
    <rPh sb="4" eb="6">
      <t>カンケイ</t>
    </rPh>
    <rPh sb="6" eb="7">
      <t>カ</t>
    </rPh>
    <rPh sb="7" eb="9">
      <t>ソシキ</t>
    </rPh>
    <rPh sb="9" eb="11">
      <t>キコウ</t>
    </rPh>
    <rPh sb="11" eb="12">
      <t>オヨ</t>
    </rPh>
    <rPh sb="13" eb="16">
      <t>ショクインスウ</t>
    </rPh>
    <phoneticPr fontId="19"/>
  </si>
  <si>
    <t>旅　　館
料　　亭
ホ テ ル</t>
    <rPh sb="0" eb="1">
      <t>タビ</t>
    </rPh>
    <rPh sb="3" eb="4">
      <t>カン</t>
    </rPh>
    <rPh sb="5" eb="6">
      <t>リョウ</t>
    </rPh>
    <rPh sb="8" eb="9">
      <t>テイ</t>
    </rPh>
    <phoneticPr fontId="19"/>
  </si>
  <si>
    <t>※　（　）は兼務</t>
    <rPh sb="6" eb="8">
      <t>ケンム</t>
    </rPh>
    <phoneticPr fontId="19"/>
  </si>
  <si>
    <t>課長</t>
    <rPh sb="0" eb="2">
      <t>カチョウ</t>
    </rPh>
    <phoneticPr fontId="19"/>
  </si>
  <si>
    <t>　　 区分
 年度</t>
    <rPh sb="3" eb="5">
      <t>クブン</t>
    </rPh>
    <rPh sb="8" eb="10">
      <t>ネンド</t>
    </rPh>
    <phoneticPr fontId="19"/>
  </si>
  <si>
    <t>主幹</t>
    <rPh sb="0" eb="2">
      <t>シュカン</t>
    </rPh>
    <phoneticPr fontId="19"/>
  </si>
  <si>
    <t>世帯</t>
    <rPh sb="0" eb="2">
      <t>セタイ</t>
    </rPh>
    <phoneticPr fontId="19"/>
  </si>
  <si>
    <t>係長</t>
    <rPh sb="0" eb="2">
      <t>カカリチョウ</t>
    </rPh>
    <phoneticPr fontId="19"/>
  </si>
  <si>
    <t>令和４年度</t>
    <rPh sb="0" eb="2">
      <t>レイワ</t>
    </rPh>
    <rPh sb="4" eb="5">
      <t>ガンネン</t>
    </rPh>
    <phoneticPr fontId="19"/>
  </si>
  <si>
    <t>※１　東日本大震災からの復興に関し、地方公共団体が実施する防災施策に必要な財源確保のため、市民税均等割額に
　　500円が加算されていたが、令和5年度で終了した。</t>
    <rPh sb="3" eb="4">
      <t>ヒガシ</t>
    </rPh>
    <rPh sb="4" eb="6">
      <t>ニホン</t>
    </rPh>
    <rPh sb="6" eb="9">
      <t>ダイシンサイ</t>
    </rPh>
    <rPh sb="12" eb="14">
      <t>フッコウ</t>
    </rPh>
    <rPh sb="15" eb="16">
      <t>カン</t>
    </rPh>
    <rPh sb="18" eb="24">
      <t>チホウコウキ</t>
    </rPh>
    <rPh sb="25" eb="27">
      <t>ジッシ</t>
    </rPh>
    <rPh sb="29" eb="31">
      <t>ボウサイ</t>
    </rPh>
    <rPh sb="31" eb="33">
      <t>セサ</t>
    </rPh>
    <rPh sb="34" eb="36">
      <t>ヒツヨウ</t>
    </rPh>
    <rPh sb="37" eb="39">
      <t>ザイゲン</t>
    </rPh>
    <rPh sb="39" eb="41">
      <t>カクホ</t>
    </rPh>
    <rPh sb="45" eb="48">
      <t>シミンゼイ</t>
    </rPh>
    <rPh sb="48" eb="52">
      <t>キントウ</t>
    </rPh>
    <rPh sb="59" eb="60">
      <t>エン</t>
    </rPh>
    <rPh sb="61" eb="63">
      <t>カサン</t>
    </rPh>
    <rPh sb="70" eb="72">
      <t>レイワ</t>
    </rPh>
    <rPh sb="73" eb="75">
      <t>ネンド</t>
    </rPh>
    <rPh sb="76" eb="78">
      <t>シュウリョウ</t>
    </rPh>
    <phoneticPr fontId="19"/>
  </si>
  <si>
    <t>主査</t>
    <rPh sb="0" eb="2">
      <t>シュサ</t>
    </rPh>
    <phoneticPr fontId="19"/>
  </si>
  <si>
    <t>主任</t>
    <rPh sb="0" eb="2">
      <t>シュニン</t>
    </rPh>
    <phoneticPr fontId="19"/>
  </si>
  <si>
    <t>自家用</t>
  </si>
  <si>
    <t>大島分庁舎</t>
    <rPh sb="2" eb="3">
      <t>ブン</t>
    </rPh>
    <phoneticPr fontId="19"/>
  </si>
  <si>
    <t>主事</t>
    <rPh sb="0" eb="2">
      <t>シュジ</t>
    </rPh>
    <phoneticPr fontId="19"/>
  </si>
  <si>
    <r>
      <t>3,900</t>
    </r>
    <r>
      <rPr>
        <sz val="10"/>
        <color auto="1"/>
        <rFont val="ＭＳ Ｐゴシック"/>
      </rPr>
      <t xml:space="preserve"> 円</t>
    </r>
    <rPh sb="6" eb="7">
      <t>エン</t>
    </rPh>
    <phoneticPr fontId="19"/>
  </si>
  <si>
    <t>財務管理部</t>
    <rPh sb="0" eb="2">
      <t>ザイム</t>
    </rPh>
    <rPh sb="2" eb="4">
      <t>カンリ</t>
    </rPh>
    <rPh sb="4" eb="5">
      <t>ブ</t>
    </rPh>
    <phoneticPr fontId="19"/>
  </si>
  <si>
    <t>市民税係</t>
  </si>
  <si>
    <r>
      <t>納</t>
    </r>
    <r>
      <rPr>
        <sz val="11"/>
        <color auto="1"/>
        <rFont val="ＭＳ Ｐゴシック"/>
      </rPr>
      <t xml:space="preserve">税義務者数           </t>
    </r>
    <r>
      <rPr>
        <sz val="9"/>
        <color auto="1"/>
        <rFont val="ＭＳ Ｐゴシック"/>
      </rPr>
      <t xml:space="preserve"> </t>
    </r>
    <rPh sb="0" eb="2">
      <t>ノウゼイ</t>
    </rPh>
    <rPh sb="2" eb="4">
      <t>ギム</t>
    </rPh>
    <rPh sb="4" eb="5">
      <t>シャ</t>
    </rPh>
    <rPh sb="5" eb="6">
      <t>スウ</t>
    </rPh>
    <phoneticPr fontId="19"/>
  </si>
  <si>
    <t>不納欠損額</t>
    <rPh sb="0" eb="2">
      <t>フノウ</t>
    </rPh>
    <rPh sb="2" eb="4">
      <t>ケッソン</t>
    </rPh>
    <rPh sb="4" eb="5">
      <t>ガク</t>
    </rPh>
    <phoneticPr fontId="19"/>
  </si>
  <si>
    <t>　</t>
  </si>
  <si>
    <t>資産税係</t>
  </si>
  <si>
    <t>その他の事業
を主とする人</t>
    <rPh sb="2" eb="3">
      <t>タ</t>
    </rPh>
    <rPh sb="4" eb="5">
      <t>ジ</t>
    </rPh>
    <rPh sb="5" eb="6">
      <t>ギョウ</t>
    </rPh>
    <rPh sb="8" eb="9">
      <t>シュ</t>
    </rPh>
    <rPh sb="12" eb="13">
      <t>ヒト</t>
    </rPh>
    <phoneticPr fontId="19"/>
  </si>
  <si>
    <t>（Ｂ）</t>
  </si>
  <si>
    <t>３，０００円　※１</t>
    <rPh sb="5" eb="6">
      <t>エン</t>
    </rPh>
    <phoneticPr fontId="19"/>
  </si>
  <si>
    <t xml:space="preserve"> 収納対策課</t>
    <rPh sb="1" eb="3">
      <t>シュウノウ</t>
    </rPh>
    <rPh sb="3" eb="5">
      <t>タイサク</t>
    </rPh>
    <rPh sb="5" eb="6">
      <t>カ</t>
    </rPh>
    <phoneticPr fontId="19"/>
  </si>
  <si>
    <t>口座振替</t>
  </si>
  <si>
    <t>納税係</t>
  </si>
  <si>
    <t>債権管理係</t>
  </si>
  <si>
    <t>福祉保健部</t>
    <rPh sb="0" eb="2">
      <t>フクシ</t>
    </rPh>
    <rPh sb="2" eb="4">
      <t>ホケン</t>
    </rPh>
    <rPh sb="4" eb="5">
      <t>ブ</t>
    </rPh>
    <phoneticPr fontId="19"/>
  </si>
  <si>
    <t xml:space="preserve"> 保険年金課</t>
    <rPh sb="1" eb="3">
      <t>ホケン</t>
    </rPh>
    <rPh sb="3" eb="5">
      <t>ネンキン</t>
    </rPh>
    <rPh sb="5" eb="6">
      <t>カ</t>
    </rPh>
    <phoneticPr fontId="19"/>
  </si>
  <si>
    <t>　３，７００ 円</t>
    <rPh sb="7" eb="8">
      <t>エン</t>
    </rPh>
    <phoneticPr fontId="19"/>
  </si>
  <si>
    <t>国保・年金係</t>
  </si>
  <si>
    <t>庁　舎　名</t>
  </si>
  <si>
    <r>
      <t>4,600</t>
    </r>
    <r>
      <rPr>
        <sz val="10"/>
        <color auto="1"/>
        <rFont val="ＭＳ Ｐゴシック"/>
      </rPr>
      <t xml:space="preserve"> 円</t>
    </r>
    <rPh sb="6" eb="7">
      <t>エン</t>
    </rPh>
    <phoneticPr fontId="19"/>
  </si>
  <si>
    <t>所　在　地</t>
    <rPh sb="0" eb="1">
      <t>ショ</t>
    </rPh>
    <rPh sb="2" eb="3">
      <t>ザイ</t>
    </rPh>
    <rPh sb="4" eb="5">
      <t>チ</t>
    </rPh>
    <phoneticPr fontId="19"/>
  </si>
  <si>
    <t>環境性能割</t>
  </si>
  <si>
    <t>合　　　計</t>
    <rPh sb="0" eb="1">
      <t>ゴウ</t>
    </rPh>
    <rPh sb="4" eb="5">
      <t>ケイ</t>
    </rPh>
    <phoneticPr fontId="19"/>
  </si>
  <si>
    <t>配置部局</t>
    <rPh sb="0" eb="2">
      <t>ハイチ</t>
    </rPh>
    <rPh sb="2" eb="4">
      <t>ブキョク</t>
    </rPh>
    <phoneticPr fontId="19"/>
  </si>
  <si>
    <t>0.5%</t>
  </si>
  <si>
    <t>議会事務局
企画管理部
財務管理部
市民生活部
福祉保健部
こども家庭部
会計管理者
教育委員会
監査委員事務局</t>
    <rPh sb="0" eb="2">
      <t>ギカイ</t>
    </rPh>
    <rPh sb="2" eb="5">
      <t>ジムキョク</t>
    </rPh>
    <rPh sb="6" eb="8">
      <t>キカク</t>
    </rPh>
    <rPh sb="8" eb="11">
      <t>カンリブ</t>
    </rPh>
    <rPh sb="12" eb="14">
      <t>ザイム</t>
    </rPh>
    <rPh sb="14" eb="16">
      <t>カンリ</t>
    </rPh>
    <rPh sb="16" eb="17">
      <t>ブ</t>
    </rPh>
    <rPh sb="18" eb="20">
      <t>シミン</t>
    </rPh>
    <rPh sb="20" eb="22">
      <t>セイカツ</t>
    </rPh>
    <rPh sb="22" eb="23">
      <t>ブ</t>
    </rPh>
    <rPh sb="24" eb="26">
      <t>フクシ</t>
    </rPh>
    <rPh sb="26" eb="28">
      <t>ホケン</t>
    </rPh>
    <rPh sb="28" eb="29">
      <t>ブ</t>
    </rPh>
    <rPh sb="33" eb="36">
      <t>カテイ</t>
    </rPh>
    <rPh sb="37" eb="39">
      <t>カイケイ</t>
    </rPh>
    <rPh sb="39" eb="42">
      <t>カンリシャ</t>
    </rPh>
    <rPh sb="43" eb="45">
      <t>キョウイク</t>
    </rPh>
    <rPh sb="45" eb="48">
      <t>イインカイ</t>
    </rPh>
    <rPh sb="49" eb="51">
      <t>カンサ</t>
    </rPh>
    <rPh sb="51" eb="53">
      <t>イイン</t>
    </rPh>
    <rPh sb="53" eb="56">
      <t>ジムキョク</t>
    </rPh>
    <phoneticPr fontId="19"/>
  </si>
  <si>
    <t>〒 939-0292
　 射水市小島703番地</t>
  </si>
  <si>
    <t>布目分庁舎</t>
    <rPh sb="2" eb="3">
      <t>フン</t>
    </rPh>
    <phoneticPr fontId="19"/>
  </si>
  <si>
    <t>６．分離課税による所得金額</t>
    <rPh sb="2" eb="4">
      <t>ブンリ</t>
    </rPh>
    <rPh sb="4" eb="6">
      <t>カゼイ</t>
    </rPh>
    <rPh sb="9" eb="11">
      <t>ショトク</t>
    </rPh>
    <rPh sb="11" eb="13">
      <t>キンガク</t>
    </rPh>
    <phoneticPr fontId="19"/>
  </si>
  <si>
    <t>対予算</t>
    <rPh sb="0" eb="1">
      <t>タイ</t>
    </rPh>
    <rPh sb="1" eb="3">
      <t>ヨサン</t>
    </rPh>
    <phoneticPr fontId="19"/>
  </si>
  <si>
    <t>上下水道部</t>
    <rPh sb="0" eb="2">
      <t>ジョウゲ</t>
    </rPh>
    <rPh sb="2" eb="4">
      <t>スイドウ</t>
    </rPh>
    <rPh sb="4" eb="5">
      <t>ブ</t>
    </rPh>
    <phoneticPr fontId="19"/>
  </si>
  <si>
    <t>１．令和７年度一般会計予算（当初予算）　‥‥‥‥‥‥‥‥‥‥‥‥‥‥‥‥‥‥‥‥‥‥‥‥‥‥‥‥</t>
    <rPh sb="2" eb="3">
      <t>レイ</t>
    </rPh>
    <rPh sb="3" eb="4">
      <t>ワ</t>
    </rPh>
    <phoneticPr fontId="19"/>
  </si>
  <si>
    <t>２．市税予算の状況（当初予算）　‥‥‥‥‥‥‥‥‥‥‥‥‥‥‥‥‥‥‥‥‥‥‥‥‥‥‥‥</t>
  </si>
  <si>
    <r>
      <t>３．市税決算の状況（令和４年度、令和５年度、令和６年度）　</t>
    </r>
    <r>
      <rPr>
        <sz val="10"/>
        <color auto="1"/>
        <rFont val="平成角ゴシック"/>
      </rPr>
      <t>‥‥‥‥‥‥‥‥‥‥‥‥‥‥‥‥‥‥‥</t>
    </r>
    <rPh sb="4" eb="6">
      <t>ケッサン</t>
    </rPh>
    <rPh sb="10" eb="12">
      <t>レイワ</t>
    </rPh>
    <rPh sb="13" eb="15">
      <t>ネンド</t>
    </rPh>
    <rPh sb="16" eb="18">
      <t>レイワ</t>
    </rPh>
    <rPh sb="19" eb="21">
      <t>ネンド</t>
    </rPh>
    <phoneticPr fontId="19"/>
  </si>
  <si>
    <t>介護分</t>
    <rPh sb="0" eb="2">
      <t>カイゴ</t>
    </rPh>
    <rPh sb="2" eb="3">
      <t>ブン</t>
    </rPh>
    <phoneticPr fontId="19"/>
  </si>
  <si>
    <t>Ｈ27.4.1以後に初回車両番号指定されたもの</t>
    <rPh sb="7" eb="9">
      <t>イゴ</t>
    </rPh>
    <rPh sb="10" eb="12">
      <t>ショカイ</t>
    </rPh>
    <rPh sb="12" eb="14">
      <t>シャリョウ</t>
    </rPh>
    <rPh sb="14" eb="16">
      <t>バンゴウ</t>
    </rPh>
    <rPh sb="16" eb="18">
      <t>シテイ</t>
    </rPh>
    <phoneticPr fontId="19"/>
  </si>
  <si>
    <t>構成比</t>
    <rPh sb="0" eb="2">
      <t>コウセイ</t>
    </rPh>
    <rPh sb="2" eb="3">
      <t>ヒ</t>
    </rPh>
    <phoneticPr fontId="19"/>
  </si>
  <si>
    <t>５．市税の税率　‥‥‥‥‥‥‥‥‥‥‥‥‥‥‥‥‥‥‥‥‥‥‥‥‥‥‥‥‥‥‥</t>
  </si>
  <si>
    <t>財政と市税</t>
  </si>
  <si>
    <t>300万円超～
400万円以下</t>
    <rPh sb="3" eb="5">
      <t>マンエン</t>
    </rPh>
    <rPh sb="5" eb="6">
      <t>チョウ</t>
    </rPh>
    <rPh sb="11" eb="12">
      <t>マン</t>
    </rPh>
    <rPh sb="12" eb="13">
      <t>エン</t>
    </rPh>
    <rPh sb="13" eb="15">
      <t>イカ</t>
    </rPh>
    <phoneticPr fontId="19"/>
  </si>
  <si>
    <t>1億円超～10億円以下</t>
    <rPh sb="1" eb="2">
      <t>オク</t>
    </rPh>
    <rPh sb="2" eb="3">
      <t>エン</t>
    </rPh>
    <rPh sb="3" eb="4">
      <t>チョウ</t>
    </rPh>
    <rPh sb="7" eb="8">
      <t>オク</t>
    </rPh>
    <rPh sb="8" eb="9">
      <t>エン</t>
    </rPh>
    <rPh sb="9" eb="11">
      <t>イカ</t>
    </rPh>
    <phoneticPr fontId="19"/>
  </si>
  <si>
    <t>世　　帯</t>
    <rPh sb="0" eb="1">
      <t>ヨ</t>
    </rPh>
    <rPh sb="3" eb="4">
      <t>オビ</t>
    </rPh>
    <phoneticPr fontId="19"/>
  </si>
  <si>
    <t>１．令和７年度一般会計予算（当初予算）</t>
    <rPh sb="2" eb="3">
      <t>レイ</t>
    </rPh>
    <rPh sb="3" eb="4">
      <t>ワ</t>
    </rPh>
    <rPh sb="5" eb="7">
      <t>ネンド</t>
    </rPh>
    <rPh sb="7" eb="9">
      <t>イッパン</t>
    </rPh>
    <rPh sb="9" eb="11">
      <t>カイケイ</t>
    </rPh>
    <rPh sb="11" eb="13">
      <t>ヨサン</t>
    </rPh>
    <rPh sb="14" eb="16">
      <t>トウショ</t>
    </rPh>
    <rPh sb="16" eb="18">
      <t>ヨサン</t>
    </rPh>
    <phoneticPr fontId="19"/>
  </si>
  <si>
    <t xml:space="preserve">  自主財源</t>
    <rPh sb="2" eb="4">
      <t>ジシュ</t>
    </rPh>
    <rPh sb="4" eb="6">
      <t>ザイゲン</t>
    </rPh>
    <phoneticPr fontId="19"/>
  </si>
  <si>
    <t>勤労学生控除</t>
    <rPh sb="0" eb="2">
      <t>キンロウ</t>
    </rPh>
    <rPh sb="2" eb="4">
      <t>ガクセイ</t>
    </rPh>
    <rPh sb="4" eb="6">
      <t>コウジョ</t>
    </rPh>
    <phoneticPr fontId="19"/>
  </si>
  <si>
    <t>法人事業税交付金</t>
    <rPh sb="0" eb="2">
      <t>ホウジン</t>
    </rPh>
    <rPh sb="2" eb="5">
      <t>ジギョウゼイ</t>
    </rPh>
    <rPh sb="5" eb="8">
      <t>コウフキン</t>
    </rPh>
    <phoneticPr fontId="19"/>
  </si>
  <si>
    <t>使用料及び手数料</t>
    <rPh sb="0" eb="3">
      <t>シヨウリョウ</t>
    </rPh>
    <rPh sb="3" eb="4">
      <t>オヨ</t>
    </rPh>
    <rPh sb="5" eb="8">
      <t>テスウリョウ</t>
    </rPh>
    <phoneticPr fontId="19"/>
  </si>
  <si>
    <t>扶養控除</t>
    <rPh sb="0" eb="2">
      <t>フヨウ</t>
    </rPh>
    <rPh sb="2" eb="4">
      <t>コウジョ</t>
    </rPh>
    <phoneticPr fontId="19"/>
  </si>
  <si>
    <t>財産収入</t>
    <rPh sb="0" eb="1">
      <t>ザイ</t>
    </rPh>
    <rPh sb="1" eb="2">
      <t>サン</t>
    </rPh>
    <rPh sb="2" eb="3">
      <t>オサム</t>
    </rPh>
    <rPh sb="3" eb="4">
      <t>イリ</t>
    </rPh>
    <phoneticPr fontId="19"/>
  </si>
  <si>
    <t>人　　　　　口　</t>
  </si>
  <si>
    <t>寄附金</t>
    <rPh sb="0" eb="1">
      <t>ヤドリキ</t>
    </rPh>
    <rPh sb="1" eb="2">
      <t>フ</t>
    </rPh>
    <rPh sb="2" eb="3">
      <t>キン</t>
    </rPh>
    <phoneticPr fontId="19"/>
  </si>
  <si>
    <t>繰入金</t>
    <rPh sb="0" eb="1">
      <t>クリ</t>
    </rPh>
    <rPh sb="1" eb="2">
      <t>イ</t>
    </rPh>
    <rPh sb="2" eb="3">
      <t>キン</t>
    </rPh>
    <phoneticPr fontId="19"/>
  </si>
  <si>
    <t>諸収入</t>
    <rPh sb="0" eb="1">
      <t>ショ</t>
    </rPh>
    <rPh sb="1" eb="2">
      <t>オサム</t>
    </rPh>
    <rPh sb="2" eb="3">
      <t>イリ</t>
    </rPh>
    <phoneticPr fontId="19"/>
  </si>
  <si>
    <t xml:space="preserve">      ６０，０００ 円</t>
    <rPh sb="13" eb="14">
      <t>エン</t>
    </rPh>
    <phoneticPr fontId="19"/>
  </si>
  <si>
    <t>池　　　沼</t>
    <rPh sb="0" eb="1">
      <t>イケ</t>
    </rPh>
    <rPh sb="4" eb="5">
      <t>ヌマ</t>
    </rPh>
    <phoneticPr fontId="19"/>
  </si>
  <si>
    <t>徴税に関する調</t>
    <rPh sb="0" eb="2">
      <t>チョウゼイ</t>
    </rPh>
    <rPh sb="3" eb="4">
      <t>カン</t>
    </rPh>
    <rPh sb="6" eb="7">
      <t>シラ</t>
    </rPh>
    <phoneticPr fontId="19"/>
  </si>
  <si>
    <t>※ 各区分の数値は、表示単位未満を四捨五入で記載しており、合計数値とは一致しないことがある。</t>
  </si>
  <si>
    <t>２輪の小型自動車</t>
  </si>
  <si>
    <t>金額（千円）</t>
    <rPh sb="0" eb="2">
      <t>キンガク</t>
    </rPh>
    <rPh sb="3" eb="5">
      <t>センエン</t>
    </rPh>
    <phoneticPr fontId="19"/>
  </si>
  <si>
    <t>構成比</t>
    <rPh sb="0" eb="3">
      <t>コウセイヒ</t>
    </rPh>
    <phoneticPr fontId="19"/>
  </si>
  <si>
    <r>
      <t>7,200</t>
    </r>
    <r>
      <rPr>
        <sz val="10"/>
        <color auto="1"/>
        <rFont val="ＭＳ Ｐゴシック"/>
      </rPr>
      <t xml:space="preserve"> 円</t>
    </r>
    <rPh sb="6" eb="7">
      <t>エン</t>
    </rPh>
    <phoneticPr fontId="19"/>
  </si>
  <si>
    <t xml:space="preserve">  依存財源</t>
    <rPh sb="2" eb="4">
      <t>イゾン</t>
    </rPh>
    <rPh sb="4" eb="6">
      <t>ザイゲン</t>
    </rPh>
    <phoneticPr fontId="19"/>
  </si>
  <si>
    <t>地方譲与税</t>
  </si>
  <si>
    <t>1千万円超～1億円以下</t>
    <rPh sb="1" eb="3">
      <t>センマン</t>
    </rPh>
    <rPh sb="3" eb="4">
      <t>エン</t>
    </rPh>
    <rPh sb="4" eb="5">
      <t>チョウ</t>
    </rPh>
    <rPh sb="7" eb="8">
      <t>オク</t>
    </rPh>
    <rPh sb="8" eb="9">
      <t>エン</t>
    </rPh>
    <rPh sb="9" eb="11">
      <t>イカ</t>
    </rPh>
    <phoneticPr fontId="19"/>
  </si>
  <si>
    <t>　市税合計</t>
    <rPh sb="1" eb="3">
      <t>シゼイ</t>
    </rPh>
    <rPh sb="3" eb="5">
      <t>ゴウケイ</t>
    </rPh>
    <phoneticPr fontId="19"/>
  </si>
  <si>
    <t>利子割交付金</t>
    <rPh sb="0" eb="1">
      <t>リ</t>
    </rPh>
    <rPh sb="1" eb="2">
      <t>コ</t>
    </rPh>
    <rPh sb="2" eb="3">
      <t>ワ</t>
    </rPh>
    <rPh sb="3" eb="6">
      <t>コウフキン</t>
    </rPh>
    <phoneticPr fontId="19"/>
  </si>
  <si>
    <t>配当割交付金</t>
    <rPh sb="0" eb="1">
      <t>クバ</t>
    </rPh>
    <rPh sb="1" eb="2">
      <t>トウ</t>
    </rPh>
    <rPh sb="2" eb="3">
      <t>ワリ</t>
    </rPh>
    <rPh sb="3" eb="6">
      <t>コウフキン</t>
    </rPh>
    <phoneticPr fontId="19"/>
  </si>
  <si>
    <t>地方消費税交付金</t>
    <rPh sb="0" eb="2">
      <t>チホウ</t>
    </rPh>
    <rPh sb="2" eb="5">
      <t>ショウヒゼイ</t>
    </rPh>
    <rPh sb="5" eb="8">
      <t>コウフキン</t>
    </rPh>
    <phoneticPr fontId="19"/>
  </si>
  <si>
    <t>環境性能割交付金</t>
    <rPh sb="0" eb="2">
      <t>カンキョウ</t>
    </rPh>
    <rPh sb="2" eb="4">
      <t>セイノウ</t>
    </rPh>
    <rPh sb="4" eb="5">
      <t>ワリ</t>
    </rPh>
    <rPh sb="5" eb="8">
      <t>コウフキン</t>
    </rPh>
    <phoneticPr fontId="19"/>
  </si>
  <si>
    <t>地方特例交付金</t>
    <rPh sb="0" eb="2">
      <t>チホウ</t>
    </rPh>
    <rPh sb="2" eb="4">
      <t>トクレイ</t>
    </rPh>
    <rPh sb="4" eb="7">
      <t>コウフキン</t>
    </rPh>
    <phoneticPr fontId="19"/>
  </si>
  <si>
    <t xml:space="preserve"> 10万円以下</t>
    <rPh sb="3" eb="4">
      <t>マン</t>
    </rPh>
    <rPh sb="4" eb="5">
      <t>エン</t>
    </rPh>
    <rPh sb="5" eb="7">
      <t>イカ</t>
    </rPh>
    <phoneticPr fontId="19"/>
  </si>
  <si>
    <t>合 　　計</t>
    <rPh sb="0" eb="1">
      <t>ゴウ</t>
    </rPh>
    <rPh sb="4" eb="5">
      <t>ケイ</t>
    </rPh>
    <phoneticPr fontId="19"/>
  </si>
  <si>
    <t>地方交付税</t>
    <rPh sb="0" eb="1">
      <t>チ</t>
    </rPh>
    <rPh sb="1" eb="2">
      <t>カタ</t>
    </rPh>
    <rPh sb="2" eb="3">
      <t>コウ</t>
    </rPh>
    <rPh sb="3" eb="4">
      <t>ヅケ</t>
    </rPh>
    <rPh sb="4" eb="5">
      <t>ゼイ</t>
    </rPh>
    <phoneticPr fontId="19"/>
  </si>
  <si>
    <t>交通安全対策特別交付金</t>
    <rPh sb="0" eb="2">
      <t>コウツウ</t>
    </rPh>
    <rPh sb="2" eb="4">
      <t>アンゼン</t>
    </rPh>
    <rPh sb="4" eb="6">
      <t>タイサク</t>
    </rPh>
    <rPh sb="6" eb="8">
      <t>トクベツ</t>
    </rPh>
    <rPh sb="8" eb="11">
      <t>コウフキン</t>
    </rPh>
    <phoneticPr fontId="19"/>
  </si>
  <si>
    <t>納税義務者数</t>
  </si>
  <si>
    <t>超過額</t>
    <rPh sb="0" eb="2">
      <t>チョウカ</t>
    </rPh>
    <rPh sb="2" eb="3">
      <t>ガク</t>
    </rPh>
    <phoneticPr fontId="19"/>
  </si>
  <si>
    <t>法　人</t>
    <rPh sb="0" eb="1">
      <t>ホウ</t>
    </rPh>
    <rPh sb="2" eb="3">
      <t>ヒト</t>
    </rPh>
    <phoneticPr fontId="19"/>
  </si>
  <si>
    <t>県支出金</t>
    <rPh sb="0" eb="1">
      <t>ケン</t>
    </rPh>
    <rPh sb="1" eb="2">
      <t>ササ</t>
    </rPh>
    <rPh sb="2" eb="3">
      <t>デ</t>
    </rPh>
    <rPh sb="3" eb="4">
      <t>キン</t>
    </rPh>
    <phoneticPr fontId="19"/>
  </si>
  <si>
    <t>市　債</t>
    <rPh sb="0" eb="1">
      <t>シ</t>
    </rPh>
    <phoneticPr fontId="19"/>
  </si>
  <si>
    <t>１．個人市民税の納税義務者数</t>
    <rPh sb="2" eb="4">
      <t>コジン</t>
    </rPh>
    <rPh sb="4" eb="7">
      <t>シミンゼイ</t>
    </rPh>
    <rPh sb="8" eb="10">
      <t>ノウゼイ</t>
    </rPh>
    <rPh sb="10" eb="12">
      <t>ギム</t>
    </rPh>
    <rPh sb="12" eb="13">
      <t>シャ</t>
    </rPh>
    <rPh sb="13" eb="14">
      <t>スウ</t>
    </rPh>
    <phoneticPr fontId="19"/>
  </si>
  <si>
    <t>令　和
６年度</t>
    <rPh sb="0" eb="1">
      <t>レイ</t>
    </rPh>
    <rPh sb="2" eb="3">
      <t>カズ</t>
    </rPh>
    <rPh sb="5" eb="7">
      <t>ネンド</t>
    </rPh>
    <phoneticPr fontId="19"/>
  </si>
  <si>
    <t>1号</t>
    <rPh sb="1" eb="2">
      <t>ゴウ</t>
    </rPh>
    <phoneticPr fontId="19"/>
  </si>
  <si>
    <t xml:space="preserve">             6619(資産税係)</t>
    <rPh sb="18" eb="21">
      <t>シサンゼイ</t>
    </rPh>
    <rPh sb="21" eb="22">
      <t>カカリ</t>
    </rPh>
    <phoneticPr fontId="19"/>
  </si>
  <si>
    <t>（２）歳出</t>
  </si>
  <si>
    <t>乗用</t>
  </si>
  <si>
    <t>衛生費</t>
    <rPh sb="0" eb="3">
      <t>エイセイヒ</t>
    </rPh>
    <phoneticPr fontId="19"/>
  </si>
  <si>
    <t>労働費</t>
    <rPh sb="0" eb="3">
      <t>ロウドウヒ</t>
    </rPh>
    <phoneticPr fontId="19"/>
  </si>
  <si>
    <t>　3,000,000　　　
　3,600,000※1</t>
  </si>
  <si>
    <t>農林水産業費</t>
    <rPh sb="0" eb="2">
      <t>ノウリン</t>
    </rPh>
    <rPh sb="2" eb="4">
      <t>スイサン</t>
    </rPh>
    <rPh sb="4" eb="5">
      <t>ギョウ</t>
    </rPh>
    <rPh sb="5" eb="6">
      <t>ヒ</t>
    </rPh>
    <phoneticPr fontId="19"/>
  </si>
  <si>
    <t>商工費</t>
    <rPh sb="0" eb="2">
      <t>ショウコウ</t>
    </rPh>
    <rPh sb="2" eb="3">
      <t>ヒ</t>
    </rPh>
    <phoneticPr fontId="19"/>
  </si>
  <si>
    <t>土木費</t>
    <rPh sb="0" eb="2">
      <t>ドボク</t>
    </rPh>
    <rPh sb="2" eb="3">
      <t>ヒ</t>
    </rPh>
    <phoneticPr fontId="19"/>
  </si>
  <si>
    <t>自家用</t>
    <rPh sb="0" eb="2">
      <t>ジカ</t>
    </rPh>
    <phoneticPr fontId="19"/>
  </si>
  <si>
    <t>予算額
(補正後)</t>
    <rPh sb="0" eb="3">
      <t>ヨサンガク</t>
    </rPh>
    <rPh sb="5" eb="7">
      <t>ホセイ</t>
    </rPh>
    <rPh sb="7" eb="8">
      <t>ゴ</t>
    </rPh>
    <phoneticPr fontId="19"/>
  </si>
  <si>
    <t>消防費</t>
    <rPh sb="0" eb="2">
      <t>ショウボウ</t>
    </rPh>
    <rPh sb="2" eb="3">
      <t>ヒ</t>
    </rPh>
    <phoneticPr fontId="19"/>
  </si>
  <si>
    <t>平等割</t>
    <rPh sb="0" eb="2">
      <t>ビョウドウ</t>
    </rPh>
    <rPh sb="2" eb="3">
      <t>ワリ</t>
    </rPh>
    <phoneticPr fontId="19"/>
  </si>
  <si>
    <t>（３）令和６年度決算</t>
    <rPh sb="3" eb="5">
      <t>レイワ</t>
    </rPh>
    <rPh sb="6" eb="8">
      <t>ネンド</t>
    </rPh>
    <rPh sb="8" eb="10">
      <t>ケッサン</t>
    </rPh>
    <phoneticPr fontId="19"/>
  </si>
  <si>
    <t>公債費</t>
    <rPh sb="0" eb="3">
      <t>コウサイヒ</t>
    </rPh>
    <phoneticPr fontId="19"/>
  </si>
  <si>
    <t>(単位：円、％)</t>
    <rPh sb="1" eb="3">
      <t>タンイ</t>
    </rPh>
    <rPh sb="4" eb="5">
      <t>エン</t>
    </rPh>
    <phoneticPr fontId="19"/>
  </si>
  <si>
    <t>長  期  譲  渡</t>
    <rPh sb="0" eb="1">
      <t>チョウ</t>
    </rPh>
    <rPh sb="3" eb="4">
      <t>キ</t>
    </rPh>
    <rPh sb="6" eb="7">
      <t>ユズル</t>
    </rPh>
    <rPh sb="9" eb="10">
      <t>ワタリ</t>
    </rPh>
    <phoneticPr fontId="19"/>
  </si>
  <si>
    <t>被保険者</t>
    <rPh sb="0" eb="1">
      <t>ヒ</t>
    </rPh>
    <rPh sb="1" eb="4">
      <t>ホケンシャ</t>
    </rPh>
    <phoneticPr fontId="19"/>
  </si>
  <si>
    <t>所得割額</t>
    <rPh sb="0" eb="1">
      <t>ショ</t>
    </rPh>
    <rPh sb="1" eb="2">
      <t>トク</t>
    </rPh>
    <rPh sb="2" eb="3">
      <t>ワリ</t>
    </rPh>
    <rPh sb="3" eb="4">
      <t>ガク</t>
    </rPh>
    <phoneticPr fontId="19"/>
  </si>
  <si>
    <t>予備費</t>
    <rPh sb="0" eb="3">
      <t>ヨビヒ</t>
    </rPh>
    <phoneticPr fontId="19"/>
  </si>
  <si>
    <t>２．市税予算の状況(当初予算)　</t>
    <rPh sb="4" eb="6">
      <t>ヨサン</t>
    </rPh>
    <rPh sb="7" eb="9">
      <t>ジョウキョウ</t>
    </rPh>
    <rPh sb="10" eb="12">
      <t>トウショ</t>
    </rPh>
    <rPh sb="12" eb="14">
      <t>ヨサン</t>
    </rPh>
    <phoneticPr fontId="19"/>
  </si>
  <si>
    <t>資本金等が1千万円以下で</t>
    <rPh sb="0" eb="3">
      <t>シホンキン</t>
    </rPh>
    <rPh sb="3" eb="4">
      <t>トウ</t>
    </rPh>
    <rPh sb="8" eb="9">
      <t>エン</t>
    </rPh>
    <phoneticPr fontId="19"/>
  </si>
  <si>
    <t>　　　　　　　 　年 度
　 区 分</t>
    <rPh sb="9" eb="10">
      <t>ネン</t>
    </rPh>
    <rPh sb="11" eb="12">
      <t>ド</t>
    </rPh>
    <rPh sb="16" eb="17">
      <t>ク</t>
    </rPh>
    <rPh sb="18" eb="19">
      <t>フン</t>
    </rPh>
    <phoneticPr fontId="19"/>
  </si>
  <si>
    <t>1.0%</t>
  </si>
  <si>
    <t>6号</t>
    <rPh sb="1" eb="2">
      <t>ゴウ</t>
    </rPh>
    <phoneticPr fontId="19"/>
  </si>
  <si>
    <t>収入率</t>
    <rPh sb="0" eb="2">
      <t>シュウニュウ</t>
    </rPh>
    <rPh sb="2" eb="3">
      <t>リツ</t>
    </rPh>
    <phoneticPr fontId="19"/>
  </si>
  <si>
    <t>　　※ 各区分の数値は、表示単位未満を四捨五入で記載しており、合計数値とは一致しないことがある。</t>
  </si>
  <si>
    <r>
      <t xml:space="preserve"> </t>
    </r>
    <r>
      <rPr>
        <sz val="11"/>
        <color auto="1"/>
        <rFont val="ＭＳ Ｐゴシック"/>
      </rPr>
      <t xml:space="preserve"> 
 </t>
    </r>
    <r>
      <rPr>
        <sz val="10"/>
        <color auto="1"/>
        <rFont val="ＭＳ Ｐゴシック"/>
      </rPr>
      <t>所得控除の種類</t>
    </r>
    <rPh sb="4" eb="6">
      <t>ショトク</t>
    </rPh>
    <rPh sb="6" eb="8">
      <t>コウジョ</t>
    </rPh>
    <rPh sb="9" eb="11">
      <t>シュルイ</t>
    </rPh>
    <phoneticPr fontId="19"/>
  </si>
  <si>
    <t>令和４年度</t>
    <rPh sb="0" eb="2">
      <t>レイワ</t>
    </rPh>
    <rPh sb="3" eb="5">
      <t>ネンド</t>
    </rPh>
    <phoneticPr fontId="19"/>
  </si>
  <si>
    <t>　軽自動車税</t>
  </si>
  <si>
    <t>　　固　定　資　産　税（％）</t>
    <rPh sb="2" eb="3">
      <t>カタム</t>
    </rPh>
    <rPh sb="4" eb="5">
      <t>サダム</t>
    </rPh>
    <rPh sb="6" eb="7">
      <t>シ</t>
    </rPh>
    <rPh sb="8" eb="9">
      <t>サン</t>
    </rPh>
    <rPh sb="10" eb="11">
      <t>ゼイ</t>
    </rPh>
    <phoneticPr fontId="19"/>
  </si>
  <si>
    <t>　入　湯　税</t>
    <rPh sb="1" eb="2">
      <t>イ</t>
    </rPh>
    <rPh sb="3" eb="4">
      <t>ユ</t>
    </rPh>
    <rPh sb="5" eb="6">
      <t>ゼイ</t>
    </rPh>
    <phoneticPr fontId="19"/>
  </si>
  <si>
    <t>純固定資産税</t>
    <rPh sb="0" eb="1">
      <t>ジュン</t>
    </rPh>
    <rPh sb="1" eb="3">
      <t>コテイ</t>
    </rPh>
    <rPh sb="3" eb="6">
      <t>シサンゼイ</t>
    </rPh>
    <phoneticPr fontId="19"/>
  </si>
  <si>
    <t>２．課税標準額調</t>
    <rPh sb="2" eb="4">
      <t>カゼイ</t>
    </rPh>
    <rPh sb="4" eb="6">
      <t>ヒョウジュン</t>
    </rPh>
    <rPh sb="6" eb="7">
      <t>ガク</t>
    </rPh>
    <rPh sb="7" eb="8">
      <t>シラ</t>
    </rPh>
    <phoneticPr fontId="19"/>
  </si>
  <si>
    <t>交付金</t>
  </si>
  <si>
    <t>種別割</t>
    <rPh sb="0" eb="2">
      <t>シュベツ</t>
    </rPh>
    <rPh sb="2" eb="3">
      <t>ワリ</t>
    </rPh>
    <phoneticPr fontId="19"/>
  </si>
  <si>
    <t>山　　　林</t>
  </si>
  <si>
    <t>現年分</t>
    <rPh sb="0" eb="1">
      <t>ゲン</t>
    </rPh>
    <rPh sb="1" eb="2">
      <t>ネン</t>
    </rPh>
    <rPh sb="2" eb="3">
      <t>ブン</t>
    </rPh>
    <phoneticPr fontId="19"/>
  </si>
  <si>
    <t>千円</t>
    <rPh sb="0" eb="2">
      <t>センエン</t>
    </rPh>
    <phoneticPr fontId="19"/>
  </si>
  <si>
    <t>固定資産税</t>
    <rPh sb="0" eb="2">
      <t>コテイ</t>
    </rPh>
    <rPh sb="2" eb="4">
      <t>シサン</t>
    </rPh>
    <rPh sb="4" eb="5">
      <t>ゼイ</t>
    </rPh>
    <phoneticPr fontId="19"/>
  </si>
  <si>
    <t>％</t>
  </si>
  <si>
    <t>構　成　比</t>
    <rPh sb="0" eb="1">
      <t>カマエ</t>
    </rPh>
    <rPh sb="2" eb="3">
      <t>シゲル</t>
    </rPh>
    <rPh sb="4" eb="5">
      <t>ヒ</t>
    </rPh>
    <phoneticPr fontId="19"/>
  </si>
  <si>
    <t>国民健康保険税</t>
    <rPh sb="0" eb="1">
      <t>クニ</t>
    </rPh>
    <rPh sb="1" eb="2">
      <t>ミン</t>
    </rPh>
    <rPh sb="2" eb="3">
      <t>ケン</t>
    </rPh>
    <rPh sb="3" eb="4">
      <t>ヤスシ</t>
    </rPh>
    <rPh sb="4" eb="5">
      <t>ホ</t>
    </rPh>
    <rPh sb="5" eb="6">
      <t>ケン</t>
    </rPh>
    <rPh sb="6" eb="7">
      <t>ゼイ</t>
    </rPh>
    <phoneticPr fontId="19"/>
  </si>
  <si>
    <r>
      <t>3,100</t>
    </r>
    <r>
      <rPr>
        <sz val="10"/>
        <color auto="1"/>
        <rFont val="ＭＳ Ｐゴシック"/>
      </rPr>
      <t xml:space="preserve"> 円</t>
    </r>
    <rPh sb="6" eb="7">
      <t>エン</t>
    </rPh>
    <phoneticPr fontId="19"/>
  </si>
  <si>
    <t>令和５年度</t>
    <rPh sb="0" eb="2">
      <t>レイワ</t>
    </rPh>
    <rPh sb="4" eb="5">
      <t>ガンネン</t>
    </rPh>
    <phoneticPr fontId="19"/>
  </si>
  <si>
    <t>大臣等配分</t>
    <rPh sb="0" eb="1">
      <t>ダイ</t>
    </rPh>
    <rPh sb="1" eb="2">
      <t>シン</t>
    </rPh>
    <rPh sb="2" eb="3">
      <t>トウ</t>
    </rPh>
    <rPh sb="3" eb="4">
      <t>クバ</t>
    </rPh>
    <rPh sb="4" eb="5">
      <t>ブン</t>
    </rPh>
    <phoneticPr fontId="19"/>
  </si>
  <si>
    <t>法人市民税</t>
    <rPh sb="0" eb="2">
      <t>ホウジン</t>
    </rPh>
    <rPh sb="2" eb="5">
      <t>シミンゼイ</t>
    </rPh>
    <phoneticPr fontId="19"/>
  </si>
  <si>
    <t>入湯税</t>
    <rPh sb="0" eb="2">
      <t>ニュウトウ</t>
    </rPh>
    <rPh sb="2" eb="3">
      <t>ゼイ</t>
    </rPh>
    <phoneticPr fontId="19"/>
  </si>
  <si>
    <t>（１）令和４年度決算</t>
    <rPh sb="3" eb="5">
      <t>レイワ</t>
    </rPh>
    <rPh sb="6" eb="8">
      <t>ネンド</t>
    </rPh>
    <rPh sb="8" eb="10">
      <t>ケッサン</t>
    </rPh>
    <phoneticPr fontId="19"/>
  </si>
  <si>
    <t>　市 税 合 計</t>
    <rPh sb="1" eb="2">
      <t>シ</t>
    </rPh>
    <rPh sb="3" eb="4">
      <t>ゼイ</t>
    </rPh>
    <rPh sb="5" eb="6">
      <t>ゴウ</t>
    </rPh>
    <rPh sb="7" eb="8">
      <t>ケイ</t>
    </rPh>
    <phoneticPr fontId="19"/>
  </si>
  <si>
    <t>　　所　得　割　（％）</t>
    <rPh sb="2" eb="3">
      <t>ショ</t>
    </rPh>
    <rPh sb="4" eb="5">
      <t>トク</t>
    </rPh>
    <rPh sb="6" eb="7">
      <t>ワリ</t>
    </rPh>
    <phoneticPr fontId="19"/>
  </si>
  <si>
    <t xml:space="preserve"> 資料：課税集計、市税収入実績</t>
    <rPh sb="1" eb="3">
      <t>シリョウ</t>
    </rPh>
    <rPh sb="4" eb="6">
      <t>カゼイ</t>
    </rPh>
    <rPh sb="6" eb="8">
      <t>シュウケイ</t>
    </rPh>
    <rPh sb="9" eb="11">
      <t>シゼイ</t>
    </rPh>
    <rPh sb="11" eb="13">
      <t>シュウニュウ</t>
    </rPh>
    <rPh sb="13" eb="15">
      <t>ジッセキ</t>
    </rPh>
    <phoneticPr fontId="19"/>
  </si>
  <si>
    <t>　１．０ ％</t>
  </si>
  <si>
    <t>※ 各区分の数値は、表示単位未満を四捨五入で記載しており、合計数値とは一致しないことがある。</t>
    <rPh sb="2" eb="3">
      <t>カク</t>
    </rPh>
    <rPh sb="3" eb="5">
      <t>クブン</t>
    </rPh>
    <rPh sb="6" eb="8">
      <t>スウチ</t>
    </rPh>
    <rPh sb="10" eb="12">
      <t>ヒョウジ</t>
    </rPh>
    <rPh sb="12" eb="14">
      <t>タンイ</t>
    </rPh>
    <rPh sb="14" eb="16">
      <t>ミマン</t>
    </rPh>
    <rPh sb="17" eb="21">
      <t>シシャゴニュウ</t>
    </rPh>
    <rPh sb="22" eb="24">
      <t>キサイ</t>
    </rPh>
    <rPh sb="29" eb="31">
      <t>ゴウケイ</t>
    </rPh>
    <rPh sb="31" eb="33">
      <t>スウチ</t>
    </rPh>
    <rPh sb="35" eb="37">
      <t>イッチ</t>
    </rPh>
    <phoneticPr fontId="19"/>
  </si>
  <si>
    <t>　軽自動車税</t>
    <rPh sb="1" eb="5">
      <t>ケイジドウシャ</t>
    </rPh>
    <rPh sb="5" eb="6">
      <t>ゼイ</t>
    </rPh>
    <phoneticPr fontId="19"/>
  </si>
  <si>
    <t>法人</t>
    <rPh sb="0" eb="2">
      <t>ホウジン</t>
    </rPh>
    <phoneticPr fontId="19"/>
  </si>
  <si>
    <t>　交付金</t>
  </si>
  <si>
    <t>２輪車</t>
  </si>
  <si>
    <t>　環境性能割</t>
    <rPh sb="1" eb="3">
      <t>カンキョウ</t>
    </rPh>
    <rPh sb="3" eb="5">
      <t>セイノウ</t>
    </rPh>
    <rPh sb="5" eb="6">
      <t>ワリ</t>
    </rPh>
    <phoneticPr fontId="19"/>
  </si>
  <si>
    <t>　入湯税</t>
    <rPh sb="1" eb="3">
      <t>ニュウトウ</t>
    </rPh>
    <rPh sb="3" eb="4">
      <t>ゼイ</t>
    </rPh>
    <phoneticPr fontId="19"/>
  </si>
  <si>
    <t>特定原付</t>
    <rPh sb="0" eb="2">
      <t>トクテイ</t>
    </rPh>
    <rPh sb="2" eb="4">
      <t>ゲンツキ</t>
    </rPh>
    <phoneticPr fontId="19"/>
  </si>
  <si>
    <t>現年課税分</t>
    <rPh sb="0" eb="1">
      <t>ゲン</t>
    </rPh>
    <rPh sb="1" eb="2">
      <t>ネン</t>
    </rPh>
    <rPh sb="2" eb="4">
      <t>カゼイ</t>
    </rPh>
    <rPh sb="4" eb="5">
      <t>ブン</t>
    </rPh>
    <phoneticPr fontId="19"/>
  </si>
  <si>
    <t>調定額</t>
    <rPh sb="0" eb="2">
      <t>チョウテイ</t>
    </rPh>
    <rPh sb="2" eb="3">
      <t>ガク</t>
    </rPh>
    <phoneticPr fontId="19"/>
  </si>
  <si>
    <t>収入決算額</t>
    <rPh sb="0" eb="2">
      <t>シュウニュウ</t>
    </rPh>
    <rPh sb="2" eb="4">
      <t>ケッサン</t>
    </rPh>
    <rPh sb="4" eb="5">
      <t>ガク</t>
    </rPh>
    <phoneticPr fontId="19"/>
  </si>
  <si>
    <t>８号</t>
    <rPh sb="1" eb="2">
      <t>ゴウ</t>
    </rPh>
    <phoneticPr fontId="19"/>
  </si>
  <si>
    <t>FAX：0766-51-6651</t>
  </si>
  <si>
    <t>令和５年度</t>
    <rPh sb="0" eb="2">
      <t>レイワ</t>
    </rPh>
    <rPh sb="4" eb="5">
      <t>ド</t>
    </rPh>
    <phoneticPr fontId="19"/>
  </si>
  <si>
    <t>1千万円以下</t>
    <rPh sb="1" eb="2">
      <t>セン</t>
    </rPh>
    <rPh sb="2" eb="3">
      <t>マン</t>
    </rPh>
    <rPh sb="4" eb="6">
      <t>イカ</t>
    </rPh>
    <phoneticPr fontId="19"/>
  </si>
  <si>
    <t>対調定</t>
    <rPh sb="0" eb="1">
      <t>タイ</t>
    </rPh>
    <rPh sb="1" eb="3">
      <t>チョウテイ</t>
    </rPh>
    <phoneticPr fontId="19"/>
  </si>
  <si>
    <t>令和４年度</t>
    <rPh sb="0" eb="2">
      <t>レイワ</t>
    </rPh>
    <rPh sb="4" eb="5">
      <t>ド</t>
    </rPh>
    <phoneticPr fontId="19"/>
  </si>
  <si>
    <r>
      <t>鉱産税</t>
    </r>
    <r>
      <rPr>
        <sz val="9"/>
        <color auto="1"/>
        <rFont val="ＭＳ Ｐゴシック"/>
      </rPr>
      <t>(％)</t>
    </r>
    <rPh sb="0" eb="2">
      <t>コウサン</t>
    </rPh>
    <rPh sb="2" eb="3">
      <t>ゼイ</t>
    </rPh>
    <phoneticPr fontId="19"/>
  </si>
  <si>
    <t>非課税</t>
    <rPh sb="0" eb="3">
      <t>ヒカゼイ</t>
    </rPh>
    <phoneticPr fontId="19"/>
  </si>
  <si>
    <t>軽自動車税</t>
    <rPh sb="0" eb="4">
      <t>ケイジドウシャ</t>
    </rPh>
    <rPh sb="4" eb="5">
      <t>ゼイ</t>
    </rPh>
    <phoneticPr fontId="19"/>
  </si>
  <si>
    <t>7号</t>
    <rPh sb="1" eb="2">
      <t>ゴウ</t>
    </rPh>
    <phoneticPr fontId="19"/>
  </si>
  <si>
    <t>（単位：千円）</t>
    <rPh sb="1" eb="3">
      <t>タンイ</t>
    </rPh>
    <rPh sb="4" eb="6">
      <t>センエン</t>
    </rPh>
    <phoneticPr fontId="19"/>
  </si>
  <si>
    <t>コンビニ</t>
  </si>
  <si>
    <t>管　財　課</t>
    <rPh sb="0" eb="1">
      <t>カン</t>
    </rPh>
    <rPh sb="2" eb="3">
      <t>ザイ</t>
    </rPh>
    <rPh sb="4" eb="5">
      <t>カ</t>
    </rPh>
    <phoneticPr fontId="19"/>
  </si>
  <si>
    <t>（２）令和５年度決算</t>
    <rPh sb="3" eb="5">
      <t>レイワ</t>
    </rPh>
    <rPh sb="6" eb="8">
      <t>ネンド</t>
    </rPh>
    <rPh sb="8" eb="10">
      <t>ケッサン</t>
    </rPh>
    <phoneticPr fontId="19"/>
  </si>
  <si>
    <t>8号</t>
    <rPh sb="1" eb="2">
      <t>ゴウ</t>
    </rPh>
    <phoneticPr fontId="19"/>
  </si>
  <si>
    <t>４．市民の市税負担状況</t>
    <rPh sb="2" eb="3">
      <t>シ</t>
    </rPh>
    <rPh sb="5" eb="6">
      <t>シ</t>
    </rPh>
    <phoneticPr fontId="19"/>
  </si>
  <si>
    <t>９０㏄以下</t>
  </si>
  <si>
    <t>世    帯    数　</t>
    <rPh sb="0" eb="1">
      <t>ヨ</t>
    </rPh>
    <rPh sb="5" eb="6">
      <t>オビ</t>
    </rPh>
    <rPh sb="10" eb="11">
      <t>カズ</t>
    </rPh>
    <phoneticPr fontId="19"/>
  </si>
  <si>
    <t>収　　入　　額</t>
  </si>
  <si>
    <t>同左</t>
    <rPh sb="0" eb="2">
      <t>ドウサ</t>
    </rPh>
    <phoneticPr fontId="19"/>
  </si>
  <si>
    <t>医療分</t>
    <rPh sb="0" eb="1">
      <t>イ</t>
    </rPh>
    <rPh sb="1" eb="2">
      <t>リョウ</t>
    </rPh>
    <rPh sb="2" eb="3">
      <t>ブン</t>
    </rPh>
    <phoneticPr fontId="19"/>
  </si>
  <si>
    <t>一人当たり</t>
    <rPh sb="0" eb="2">
      <t>ヒトリ</t>
    </rPh>
    <rPh sb="2" eb="3">
      <t>ア</t>
    </rPh>
    <phoneticPr fontId="19"/>
  </si>
  <si>
    <t xml:space="preserve">ひとり親控除 </t>
    <rPh sb="3" eb="4">
      <t>オヤ</t>
    </rPh>
    <rPh sb="4" eb="6">
      <t>コウジョ</t>
    </rPh>
    <phoneticPr fontId="19"/>
  </si>
  <si>
    <t>　　　　　　　区分
　年度</t>
    <rPh sb="7" eb="9">
      <t>クブン</t>
    </rPh>
    <rPh sb="11" eb="13">
      <t>ネンド</t>
    </rPh>
    <phoneticPr fontId="19"/>
  </si>
  <si>
    <t>一世帯当たり</t>
    <rPh sb="0" eb="1">
      <t>イチ</t>
    </rPh>
    <rPh sb="1" eb="3">
      <t>セタイ</t>
    </rPh>
    <rPh sb="3" eb="4">
      <t>ア</t>
    </rPh>
    <phoneticPr fontId="19"/>
  </si>
  <si>
    <t xml:space="preserve"> R12年度基準70%達成車</t>
  </si>
  <si>
    <t>入湯客数</t>
    <rPh sb="0" eb="2">
      <t>ニュウトウ</t>
    </rPh>
    <rPh sb="2" eb="3">
      <t>キャク</t>
    </rPh>
    <rPh sb="3" eb="4">
      <t>スウ</t>
    </rPh>
    <phoneticPr fontId="19"/>
  </si>
  <si>
    <t>射水市の概要</t>
  </si>
  <si>
    <t xml:space="preserve"> ※ 調定額及び収入額は、各年度決算額</t>
  </si>
  <si>
    <t>調 定 額</t>
    <rPh sb="0" eb="1">
      <t>チョウ</t>
    </rPh>
    <rPh sb="2" eb="3">
      <t>テイ</t>
    </rPh>
    <rPh sb="4" eb="5">
      <t>ガク</t>
    </rPh>
    <phoneticPr fontId="19"/>
  </si>
  <si>
    <t>収 入 額</t>
    <rPh sb="0" eb="1">
      <t>オサム</t>
    </rPh>
    <rPh sb="2" eb="3">
      <t>イリ</t>
    </rPh>
    <rPh sb="4" eb="5">
      <t>ガク</t>
    </rPh>
    <phoneticPr fontId="19"/>
  </si>
  <si>
    <t>原　　　野</t>
    <rPh sb="0" eb="1">
      <t>ハラ</t>
    </rPh>
    <rPh sb="4" eb="5">
      <t>ノ</t>
    </rPh>
    <phoneticPr fontId="19"/>
  </si>
  <si>
    <t>人</t>
    <rPh sb="0" eb="1">
      <t>ニン</t>
    </rPh>
    <phoneticPr fontId="19"/>
  </si>
  <si>
    <t>3号</t>
    <rPh sb="1" eb="2">
      <t>ゴウ</t>
    </rPh>
    <phoneticPr fontId="19"/>
  </si>
  <si>
    <t>世帯</t>
  </si>
  <si>
    <t>５．市税の税率</t>
    <rPh sb="2" eb="4">
      <t>シゼイ</t>
    </rPh>
    <rPh sb="5" eb="7">
      <t>ゼイリツ</t>
    </rPh>
    <phoneticPr fontId="19"/>
  </si>
  <si>
    <t>税　　　率</t>
    <rPh sb="0" eb="1">
      <t>ゼイ</t>
    </rPh>
    <rPh sb="4" eb="5">
      <t>リツ</t>
    </rPh>
    <phoneticPr fontId="19"/>
  </si>
  <si>
    <t xml:space="preserve">    ４８０，０００ 円</t>
    <rPh sb="12" eb="13">
      <t>エン</t>
    </rPh>
    <phoneticPr fontId="19"/>
  </si>
  <si>
    <t>　　　　　　　　　　　　　　　                年　度
  　　区　分</t>
    <rPh sb="31" eb="32">
      <t>ネン</t>
    </rPh>
    <rPh sb="33" eb="34">
      <t>ド</t>
    </rPh>
    <rPh sb="39" eb="40">
      <t>ク</t>
    </rPh>
    <rPh sb="41" eb="42">
      <t>フン</t>
    </rPh>
    <phoneticPr fontId="19"/>
  </si>
  <si>
    <t>市　民　税</t>
    <rPh sb="0" eb="1">
      <t>シ</t>
    </rPh>
    <rPh sb="2" eb="3">
      <t>ミン</t>
    </rPh>
    <rPh sb="4" eb="5">
      <t>ゼイ</t>
    </rPh>
    <phoneticPr fontId="19"/>
  </si>
  <si>
    <t>　特別土地保有税（％）</t>
    <rPh sb="1" eb="3">
      <t>トクベツ</t>
    </rPh>
    <rPh sb="3" eb="5">
      <t>トチ</t>
    </rPh>
    <rPh sb="5" eb="7">
      <t>ホユウ</t>
    </rPh>
    <rPh sb="7" eb="8">
      <t>ゼイ</t>
    </rPh>
    <phoneticPr fontId="19"/>
  </si>
  <si>
    <t>３，６００，０００ 円</t>
    <rPh sb="10" eb="11">
      <t>エン</t>
    </rPh>
    <phoneticPr fontId="19"/>
  </si>
  <si>
    <t>現年度分</t>
    <rPh sb="0" eb="1">
      <t>ゲン</t>
    </rPh>
    <rPh sb="1" eb="3">
      <t>ネンド</t>
    </rPh>
    <rPh sb="3" eb="4">
      <t>ブン</t>
    </rPh>
    <phoneticPr fontId="19"/>
  </si>
  <si>
    <r>
      <t>10,800</t>
    </r>
    <r>
      <rPr>
        <sz val="10"/>
        <color auto="1"/>
        <rFont val="ＭＳ Ｐゴシック"/>
      </rPr>
      <t xml:space="preserve"> 円</t>
    </r>
    <rPh sb="7" eb="8">
      <t>エン</t>
    </rPh>
    <phoneticPr fontId="19"/>
  </si>
  <si>
    <r>
      <t>※３</t>
    </r>
    <r>
      <rPr>
        <sz val="10"/>
        <color auto="1"/>
        <rFont val="ＭＳ Ｐゴシック"/>
      </rPr>
      <t xml:space="preserve">  電気自動車等を除く。</t>
    </r>
  </si>
  <si>
    <r>
      <t>軽自動車税</t>
    </r>
    <r>
      <rPr>
        <sz val="3"/>
        <color auto="1"/>
        <rFont val="ＭＳ Ｐゴシック"/>
      </rPr>
      <t xml:space="preserve"> </t>
    </r>
    <r>
      <rPr>
        <sz val="10"/>
        <color auto="1"/>
        <rFont val="ＭＳ Ｐゴシック"/>
      </rPr>
      <t>種別割(軽課特例除く)</t>
    </r>
    <rPh sb="0" eb="4">
      <t>ケイジドウシャ</t>
    </rPh>
    <rPh sb="4" eb="5">
      <t>ゼイ</t>
    </rPh>
    <rPh sb="6" eb="9">
      <t>シュベツワリ</t>
    </rPh>
    <rPh sb="10" eb="11">
      <t>ケイ</t>
    </rPh>
    <rPh sb="11" eb="12">
      <t>カ</t>
    </rPh>
    <rPh sb="12" eb="14">
      <t>トクレイ</t>
    </rPh>
    <rPh sb="14" eb="15">
      <t>ノゾ</t>
    </rPh>
    <phoneticPr fontId="19"/>
  </si>
  <si>
    <t>課税限度額</t>
    <rPh sb="0" eb="2">
      <t>カゼイ</t>
    </rPh>
    <rPh sb="2" eb="4">
      <t>ゲンド</t>
    </rPh>
    <rPh sb="4" eb="5">
      <t>ガク</t>
    </rPh>
    <phoneticPr fontId="19"/>
  </si>
  <si>
    <t>軽自動車税</t>
  </si>
  <si>
    <t>※２  令和5年7月1日法改正により、令和6年度より課税</t>
    <rPh sb="4" eb="6">
      <t>レイワ</t>
    </rPh>
    <rPh sb="9" eb="12">
      <t>ガツ</t>
    </rPh>
    <rPh sb="12" eb="18">
      <t>ホウカイセイ</t>
    </rPh>
    <rPh sb="19" eb="21">
      <t>レイワ</t>
    </rPh>
    <rPh sb="22" eb="24">
      <t>年度</t>
    </rPh>
    <rPh sb="26" eb="28">
      <t>カゼイ</t>
    </rPh>
    <phoneticPr fontId="19"/>
  </si>
  <si>
    <t xml:space="preserve"> 資料：調定</t>
    <rPh sb="1" eb="3">
      <t>シリョウ</t>
    </rPh>
    <rPh sb="4" eb="6">
      <t>チョウテイ</t>
    </rPh>
    <phoneticPr fontId="19"/>
  </si>
  <si>
    <t>個人</t>
    <rPh sb="0" eb="1">
      <t>コ</t>
    </rPh>
    <rPh sb="1" eb="2">
      <t>ジン</t>
    </rPh>
    <phoneticPr fontId="19"/>
  </si>
  <si>
    <t>法　人</t>
    <rPh sb="0" eb="1">
      <t>ホウ</t>
    </rPh>
    <rPh sb="2" eb="3">
      <t>ジン</t>
    </rPh>
    <phoneticPr fontId="19"/>
  </si>
  <si>
    <t xml:space="preserve">　　〒939-0294 </t>
  </si>
  <si>
    <t>初回車両番号指定から13年経過したもの</t>
    <rPh sb="0" eb="2">
      <t>ショカイ</t>
    </rPh>
    <rPh sb="2" eb="4">
      <t>シャリョウ</t>
    </rPh>
    <rPh sb="4" eb="6">
      <t>バンゴウ</t>
    </rPh>
    <rPh sb="6" eb="8">
      <t>シテイ</t>
    </rPh>
    <rPh sb="12" eb="13">
      <t>ネン</t>
    </rPh>
    <rPh sb="13" eb="15">
      <t>ケイカ</t>
    </rPh>
    <phoneticPr fontId="19"/>
  </si>
  <si>
    <t xml:space="preserve"> １５０ 円</t>
    <rPh sb="5" eb="6">
      <t>エン</t>
    </rPh>
    <phoneticPr fontId="19"/>
  </si>
  <si>
    <t>原動機
付
自転車</t>
    <rPh sb="0" eb="3">
      <t>ゲンドウキ</t>
    </rPh>
    <rPh sb="4" eb="5">
      <t>ツキ</t>
    </rPh>
    <rPh sb="6" eb="9">
      <t>ジテンシャ</t>
    </rPh>
    <phoneticPr fontId="19"/>
  </si>
  <si>
    <t>軽自動車</t>
    <rPh sb="0" eb="4">
      <t>ケイジドウシャ</t>
    </rPh>
    <phoneticPr fontId="19"/>
  </si>
  <si>
    <t>10億円超～50億円以下</t>
    <rPh sb="2" eb="3">
      <t>オク</t>
    </rPh>
    <rPh sb="3" eb="4">
      <t>エン</t>
    </rPh>
    <rPh sb="4" eb="5">
      <t>チョウ</t>
    </rPh>
    <rPh sb="8" eb="9">
      <t>オク</t>
    </rPh>
    <rPh sb="9" eb="10">
      <t>エン</t>
    </rPh>
    <rPh sb="10" eb="12">
      <t>イカ</t>
    </rPh>
    <phoneticPr fontId="19"/>
  </si>
  <si>
    <t>小型
特殊
自動車</t>
    <rPh sb="0" eb="2">
      <t>コガタ</t>
    </rPh>
    <rPh sb="3" eb="5">
      <t>トクシュ</t>
    </rPh>
    <rPh sb="6" eb="9">
      <t>ジドウシャ</t>
    </rPh>
    <phoneticPr fontId="19"/>
  </si>
  <si>
    <t>　　均　等　割</t>
    <rPh sb="2" eb="3">
      <t>タモツ</t>
    </rPh>
    <rPh sb="4" eb="5">
      <t>トウ</t>
    </rPh>
    <rPh sb="6" eb="7">
      <t>ワ</t>
    </rPh>
    <phoneticPr fontId="19"/>
  </si>
  <si>
    <t>均等割</t>
    <rPh sb="0" eb="2">
      <t>キントウ</t>
    </rPh>
    <rPh sb="2" eb="3">
      <t>ワ</t>
    </rPh>
    <phoneticPr fontId="19"/>
  </si>
  <si>
    <t>５０㏄以下</t>
    <rPh sb="3" eb="5">
      <t>イカ</t>
    </rPh>
    <phoneticPr fontId="19"/>
  </si>
  <si>
    <t>畑</t>
    <rPh sb="0" eb="1">
      <t>ハタケ</t>
    </rPh>
    <phoneticPr fontId="19"/>
  </si>
  <si>
    <t>②</t>
  </si>
  <si>
    <t>９０㏄以下</t>
    <rPh sb="3" eb="5">
      <t>イカ</t>
    </rPh>
    <phoneticPr fontId="19"/>
  </si>
  <si>
    <t xml:space="preserve"> 合   　　　 計</t>
    <rPh sb="1" eb="2">
      <t>ゴウ</t>
    </rPh>
    <rPh sb="9" eb="10">
      <t>ケイ</t>
    </rPh>
    <phoneticPr fontId="19"/>
  </si>
  <si>
    <t>ミニカー（3輪以上）</t>
    <rPh sb="6" eb="7">
      <t>リン</t>
    </rPh>
    <rPh sb="7" eb="9">
      <t>イジョウ</t>
    </rPh>
    <phoneticPr fontId="19"/>
  </si>
  <si>
    <t>５号</t>
    <rPh sb="1" eb="2">
      <t>ゴウ</t>
    </rPh>
    <phoneticPr fontId="19"/>
  </si>
  <si>
    <t xml:space="preserve"> 10万円超～
100万円以下</t>
    <rPh sb="3" eb="5">
      <t>マンエン</t>
    </rPh>
    <rPh sb="5" eb="6">
      <t>チョウ</t>
    </rPh>
    <rPh sb="11" eb="13">
      <t>マンエン</t>
    </rPh>
    <rPh sb="13" eb="15">
      <t>イカ</t>
    </rPh>
    <phoneticPr fontId="19"/>
  </si>
  <si>
    <t>件　数</t>
    <rPh sb="0" eb="1">
      <t>ケン</t>
    </rPh>
    <rPh sb="2" eb="3">
      <t>カズ</t>
    </rPh>
    <phoneticPr fontId="19"/>
  </si>
  <si>
    <t>　３輪車（660㏄以下）</t>
    <rPh sb="2" eb="3">
      <t>リン</t>
    </rPh>
    <rPh sb="3" eb="4">
      <t>クルマ</t>
    </rPh>
    <rPh sb="9" eb="11">
      <t>イカ</t>
    </rPh>
    <phoneticPr fontId="19"/>
  </si>
  <si>
    <t>４輪</t>
    <rPh sb="1" eb="2">
      <t>リン</t>
    </rPh>
    <phoneticPr fontId="19"/>
  </si>
  <si>
    <t>農耕作業用</t>
    <rPh sb="0" eb="2">
      <t>ノウコウ</t>
    </rPh>
    <rPh sb="2" eb="5">
      <t>サギョウヨウ</t>
    </rPh>
    <phoneticPr fontId="19"/>
  </si>
  <si>
    <t>その他</t>
    <rPh sb="2" eb="3">
      <t>タ</t>
    </rPh>
    <phoneticPr fontId="19"/>
  </si>
  <si>
    <t>自家用</t>
    <rPh sb="0" eb="3">
      <t>ジカヨウ</t>
    </rPh>
    <phoneticPr fontId="19"/>
  </si>
  <si>
    <r>
      <t>従量割
(</t>
    </r>
    <r>
      <rPr>
        <sz val="10"/>
        <color auto="1"/>
        <rFont val="ＭＳ Ｐゴシック"/>
      </rPr>
      <t>1,000</t>
    </r>
    <r>
      <rPr>
        <sz val="9"/>
        <color auto="1"/>
        <rFont val="ＭＳ Ｐゴシック"/>
      </rPr>
      <t>本当たり)</t>
    </r>
    <rPh sb="0" eb="2">
      <t>ジュウリョウ</t>
    </rPh>
    <rPh sb="2" eb="3">
      <t>ワリ</t>
    </rPh>
    <rPh sb="10" eb="11">
      <t>ホン</t>
    </rPh>
    <rPh sb="11" eb="12">
      <t>ア</t>
    </rPh>
    <phoneticPr fontId="19"/>
  </si>
  <si>
    <t>　　 課税標準 ２００万円超　</t>
    <rPh sb="3" eb="5">
      <t>カゼイ</t>
    </rPh>
    <rPh sb="5" eb="7">
      <t>ヒョウジュン</t>
    </rPh>
    <rPh sb="11" eb="12">
      <t>マン</t>
    </rPh>
    <rPh sb="12" eb="13">
      <t>エン</t>
    </rPh>
    <rPh sb="13" eb="14">
      <t>チョウ</t>
    </rPh>
    <phoneticPr fontId="19"/>
  </si>
  <si>
    <t>４．不納欠損状況</t>
    <rPh sb="2" eb="4">
      <t>フノウ</t>
    </rPh>
    <rPh sb="4" eb="6">
      <t>ケッソン</t>
    </rPh>
    <rPh sb="6" eb="8">
      <t>ジョウキョウ</t>
    </rPh>
    <phoneticPr fontId="19"/>
  </si>
  <si>
    <t>　 　課税標準 ２００万円以下</t>
    <rPh sb="3" eb="5">
      <t>カゼイ</t>
    </rPh>
    <rPh sb="5" eb="7">
      <t>ヒョウジュン</t>
    </rPh>
    <rPh sb="11" eb="12">
      <t>マン</t>
    </rPh>
    <rPh sb="12" eb="13">
      <t>エン</t>
    </rPh>
    <rPh sb="13" eb="14">
      <t>イ</t>
    </rPh>
    <rPh sb="14" eb="15">
      <t>カ</t>
    </rPh>
    <phoneticPr fontId="19"/>
  </si>
  <si>
    <t>田</t>
    <rPh sb="0" eb="1">
      <t>タ</t>
    </rPh>
    <phoneticPr fontId="19"/>
  </si>
  <si>
    <t>住　　宅
アパート</t>
    <rPh sb="0" eb="1">
      <t>ジュウ</t>
    </rPh>
    <rPh sb="3" eb="4">
      <t>タク</t>
    </rPh>
    <phoneticPr fontId="19"/>
  </si>
  <si>
    <t>１人／１日</t>
    <rPh sb="1" eb="2">
      <t>ニン</t>
    </rPh>
    <rPh sb="4" eb="5">
      <t>ニチ</t>
    </rPh>
    <phoneticPr fontId="19"/>
  </si>
  <si>
    <t>5号</t>
    <rPh sb="1" eb="2">
      <t>ゴウ</t>
    </rPh>
    <phoneticPr fontId="19"/>
  </si>
  <si>
    <t>令和７年度</t>
    <rPh sb="0" eb="1">
      <t>レイ</t>
    </rPh>
    <rPh sb="1" eb="2">
      <t>ワ</t>
    </rPh>
    <rPh sb="4" eb="5">
      <t>ド</t>
    </rPh>
    <phoneticPr fontId="19"/>
  </si>
  <si>
    <t>2号</t>
    <rPh sb="1" eb="2">
      <t>ゴウ</t>
    </rPh>
    <phoneticPr fontId="19"/>
  </si>
  <si>
    <t>調　定　額</t>
    <rPh sb="0" eb="1">
      <t>チョウ</t>
    </rPh>
    <rPh sb="2" eb="3">
      <t>サダム</t>
    </rPh>
    <rPh sb="4" eb="5">
      <t>ガク</t>
    </rPh>
    <phoneticPr fontId="19"/>
  </si>
  <si>
    <t>納税義務者数</t>
    <rPh sb="0" eb="2">
      <t>ノウゼイ</t>
    </rPh>
    <rPh sb="2" eb="4">
      <t>ギム</t>
    </rPh>
    <rPh sb="4" eb="5">
      <t>シャ</t>
    </rPh>
    <rPh sb="5" eb="6">
      <t>スウ</t>
    </rPh>
    <phoneticPr fontId="19"/>
  </si>
  <si>
    <t>市街化区域</t>
    <rPh sb="0" eb="3">
      <t>シガイカ</t>
    </rPh>
    <rPh sb="3" eb="5">
      <t>クイキ</t>
    </rPh>
    <phoneticPr fontId="19"/>
  </si>
  <si>
    <t>貨物</t>
  </si>
  <si>
    <t>固定資産税に関する調</t>
    <rPh sb="0" eb="2">
      <t>コテイ</t>
    </rPh>
    <rPh sb="2" eb="5">
      <t>シサンゼイ</t>
    </rPh>
    <rPh sb="6" eb="7">
      <t>カン</t>
    </rPh>
    <rPh sb="9" eb="10">
      <t>シラ</t>
    </rPh>
    <phoneticPr fontId="19"/>
  </si>
  <si>
    <t>資本金等50億円超</t>
    <rPh sb="6" eb="7">
      <t>オク</t>
    </rPh>
    <rPh sb="7" eb="8">
      <t>エン</t>
    </rPh>
    <rPh sb="8" eb="9">
      <t>コ</t>
    </rPh>
    <phoneticPr fontId="19"/>
  </si>
  <si>
    <t>従業者数50人超</t>
    <rPh sb="2" eb="3">
      <t>シャ</t>
    </rPh>
    <rPh sb="6" eb="7">
      <t>ニン</t>
    </rPh>
    <rPh sb="7" eb="8">
      <t>チョウ</t>
    </rPh>
    <phoneticPr fontId="19"/>
  </si>
  <si>
    <r>
      <t>12,900</t>
    </r>
    <r>
      <rPr>
        <sz val="10"/>
        <color auto="1"/>
        <rFont val="ＭＳ Ｐゴシック"/>
      </rPr>
      <t xml:space="preserve"> 円</t>
    </r>
    <rPh sb="7" eb="8">
      <t>エン</t>
    </rPh>
    <phoneticPr fontId="19"/>
  </si>
  <si>
    <t>10億円超</t>
    <rPh sb="2" eb="3">
      <t>オク</t>
    </rPh>
    <rPh sb="3" eb="4">
      <t>エン</t>
    </rPh>
    <rPh sb="4" eb="5">
      <t>チョウ</t>
    </rPh>
    <phoneticPr fontId="19"/>
  </si>
  <si>
    <t>Ｈ27.3.31以前に初回車両番号指定されたもの</t>
    <rPh sb="8" eb="10">
      <t>イゼン</t>
    </rPh>
    <rPh sb="11" eb="13">
      <t>ショカイ</t>
    </rPh>
    <rPh sb="13" eb="15">
      <t>シャリョウ</t>
    </rPh>
    <rPh sb="15" eb="17">
      <t>バンゴウ</t>
    </rPh>
    <rPh sb="17" eb="19">
      <t>シテイ</t>
    </rPh>
    <phoneticPr fontId="19"/>
  </si>
  <si>
    <t>従業者数50人以下</t>
    <rPh sb="6" eb="7">
      <t>ニン</t>
    </rPh>
    <rPh sb="7" eb="9">
      <t>イカ</t>
    </rPh>
    <phoneticPr fontId="19"/>
  </si>
  <si>
    <t>上記以外の法人</t>
    <rPh sb="0" eb="1">
      <t>ジョウ</t>
    </rPh>
    <rPh sb="1" eb="2">
      <t>キ</t>
    </rPh>
    <rPh sb="2" eb="4">
      <t>イガイ</t>
    </rPh>
    <phoneticPr fontId="19"/>
  </si>
  <si>
    <r>
      <t>8,200</t>
    </r>
    <r>
      <rPr>
        <sz val="10"/>
        <color auto="1"/>
        <rFont val="ＭＳ Ｐゴシック"/>
      </rPr>
      <t xml:space="preserve"> 円</t>
    </r>
    <rPh sb="6" eb="7">
      <t>エン</t>
    </rPh>
    <phoneticPr fontId="19"/>
  </si>
  <si>
    <t>令和５年度</t>
    <rPh sb="0" eb="1">
      <t>レイ</t>
    </rPh>
    <rPh sb="1" eb="2">
      <t>ワ</t>
    </rPh>
    <rPh sb="4" eb="5">
      <t>ド</t>
    </rPh>
    <phoneticPr fontId="19"/>
  </si>
  <si>
    <t>ミニカー</t>
  </si>
  <si>
    <t>1,000万円超～</t>
    <rPh sb="5" eb="7">
      <t>マンエン</t>
    </rPh>
    <rPh sb="7" eb="8">
      <t>チョウ</t>
    </rPh>
    <phoneticPr fontId="19"/>
  </si>
  <si>
    <t>２．車種別調定額</t>
    <rPh sb="2" eb="4">
      <t>シャシュ</t>
    </rPh>
    <rPh sb="4" eb="5">
      <t>ベツ</t>
    </rPh>
    <rPh sb="5" eb="7">
      <t>チョウテイ</t>
    </rPh>
    <rPh sb="7" eb="8">
      <t>ガク</t>
    </rPh>
    <phoneticPr fontId="19"/>
  </si>
  <si>
    <t>２，１００，０００ 円</t>
    <rPh sb="10" eb="11">
      <t>エン</t>
    </rPh>
    <phoneticPr fontId="19"/>
  </si>
  <si>
    <t>３号</t>
    <rPh sb="1" eb="2">
      <t>ゴウ</t>
    </rPh>
    <phoneticPr fontId="19"/>
  </si>
  <si>
    <t xml:space="preserve">    ４９２，０００ 円</t>
    <rPh sb="12" eb="13">
      <t>エン</t>
    </rPh>
    <phoneticPr fontId="19"/>
  </si>
  <si>
    <t>９号</t>
    <rPh sb="1" eb="2">
      <t>ゴウ</t>
    </rPh>
    <phoneticPr fontId="19"/>
  </si>
  <si>
    <r>
      <t>4,000</t>
    </r>
    <r>
      <rPr>
        <sz val="10"/>
        <color auto="1"/>
        <rFont val="ＭＳ Ｐゴシック"/>
      </rPr>
      <t xml:space="preserve"> 円</t>
    </r>
    <rPh sb="6" eb="7">
      <t>エン</t>
    </rPh>
    <phoneticPr fontId="19"/>
  </si>
  <si>
    <t xml:space="preserve">    １９２，０００ 円</t>
    <rPh sb="12" eb="13">
      <t>エン</t>
    </rPh>
    <phoneticPr fontId="19"/>
  </si>
  <si>
    <t>一般</t>
    <rPh sb="0" eb="2">
      <t>イッパン</t>
    </rPh>
    <phoneticPr fontId="19"/>
  </si>
  <si>
    <t xml:space="preserve">    １５６，０００ 円</t>
    <rPh sb="12" eb="13">
      <t>エン</t>
    </rPh>
    <phoneticPr fontId="19"/>
  </si>
  <si>
    <t xml:space="preserve">    １４４，０００ 円</t>
    <rPh sb="12" eb="13">
      <t>エン</t>
    </rPh>
    <phoneticPr fontId="19"/>
  </si>
  <si>
    <t>国 土 交 通 省</t>
    <rPh sb="0" eb="1">
      <t>クニ</t>
    </rPh>
    <rPh sb="2" eb="3">
      <t>ツチ</t>
    </rPh>
    <rPh sb="4" eb="5">
      <t>コウ</t>
    </rPh>
    <rPh sb="6" eb="7">
      <t>ツウ</t>
    </rPh>
    <rPh sb="8" eb="9">
      <t>ショウ</t>
    </rPh>
    <phoneticPr fontId="19"/>
  </si>
  <si>
    <t>　８．４ ％</t>
  </si>
  <si>
    <t>先物取引に係る雑所得</t>
    <rPh sb="0" eb="2">
      <t>サキモノ</t>
    </rPh>
    <rPh sb="2" eb="4">
      <t>トリヒキ</t>
    </rPh>
    <rPh sb="5" eb="6">
      <t>カカ</t>
    </rPh>
    <rPh sb="7" eb="8">
      <t>ザツ</t>
    </rPh>
    <rPh sb="8" eb="10">
      <t>ショトク</t>
    </rPh>
    <phoneticPr fontId="19"/>
  </si>
  <si>
    <t>　１．５ ％</t>
  </si>
  <si>
    <t>小　　計</t>
    <rPh sb="0" eb="1">
      <t>ショウ</t>
    </rPh>
    <rPh sb="3" eb="4">
      <t>ケイ</t>
    </rPh>
    <phoneticPr fontId="19"/>
  </si>
  <si>
    <t>－</t>
  </si>
  <si>
    <t>木造</t>
    <rPh sb="0" eb="1">
      <t>キ</t>
    </rPh>
    <rPh sb="1" eb="2">
      <t>ヅクリ</t>
    </rPh>
    <phoneticPr fontId="19"/>
  </si>
  <si>
    <t>　２，４００ 円</t>
    <rPh sb="7" eb="8">
      <t>エン</t>
    </rPh>
    <phoneticPr fontId="19"/>
  </si>
  <si>
    <t xml:space="preserve"> 資料：課税状況調第３５表</t>
    <rPh sb="1" eb="3">
      <t>シリョウ</t>
    </rPh>
    <rPh sb="9" eb="10">
      <t>ダイ</t>
    </rPh>
    <rPh sb="12" eb="13">
      <t>ヒョウ</t>
    </rPh>
    <phoneticPr fontId="19"/>
  </si>
  <si>
    <t>　３，６００ 円</t>
    <rPh sb="7" eb="8">
      <t>エン</t>
    </rPh>
    <phoneticPr fontId="19"/>
  </si>
  <si>
    <r>
      <t>5,500</t>
    </r>
    <r>
      <rPr>
        <sz val="10"/>
        <color auto="1"/>
        <rFont val="ＭＳ Ｐゴシック"/>
      </rPr>
      <t xml:space="preserve"> 円</t>
    </r>
    <rPh sb="6" eb="7">
      <t>エン</t>
    </rPh>
    <phoneticPr fontId="19"/>
  </si>
  <si>
    <t>１．個人市民税の納税義務者数　　‥‥‥‥‥‥‥‥‥‥‥‥‥‥‥‥‥‥‥‥‥‥‥‥‥</t>
  </si>
  <si>
    <r>
      <t>3,000</t>
    </r>
    <r>
      <rPr>
        <sz val="10"/>
        <color auto="1"/>
        <rFont val="ＭＳ Ｐゴシック"/>
      </rPr>
      <t xml:space="preserve"> 円</t>
    </r>
    <rPh sb="6" eb="7">
      <t>エン</t>
    </rPh>
    <phoneticPr fontId="19"/>
  </si>
  <si>
    <t>納税義務者数</t>
    <rPh sb="0" eb="2">
      <t>ノウゼイ</t>
    </rPh>
    <rPh sb="2" eb="5">
      <t>ギムシャ</t>
    </rPh>
    <rPh sb="5" eb="6">
      <t>スウ</t>
    </rPh>
    <phoneticPr fontId="19"/>
  </si>
  <si>
    <t>　５，９００ 円</t>
    <rPh sb="7" eb="8">
      <t>エン</t>
    </rPh>
    <phoneticPr fontId="19"/>
  </si>
  <si>
    <t xml:space="preserve"> R12年度基準75%(80%)達成車</t>
  </si>
  <si>
    <t>令和５年度</t>
    <rPh sb="0" eb="2">
      <t>レイワ</t>
    </rPh>
    <rPh sb="3" eb="5">
      <t>ネンド</t>
    </rPh>
    <phoneticPr fontId="19"/>
  </si>
  <si>
    <t xml:space="preserve"> R12年度基準60%(70%)達成車</t>
  </si>
  <si>
    <t xml:space="preserve"> R12年度基準55%(60%)達成車</t>
  </si>
  <si>
    <r>
      <t xml:space="preserve"> 上記以外　</t>
    </r>
    <r>
      <rPr>
        <sz val="8"/>
        <color auto="1"/>
        <rFont val="ＭＳ Ｐゴシック"/>
      </rPr>
      <t>※3</t>
    </r>
    <rPh sb="1" eb="3">
      <t>ジョウキ</t>
    </rPh>
    <rPh sb="3" eb="5">
      <t>イガイ</t>
    </rPh>
    <phoneticPr fontId="19"/>
  </si>
  <si>
    <r>
      <t>6,900</t>
    </r>
    <r>
      <rPr>
        <sz val="10"/>
        <color auto="1"/>
        <rFont val="ＭＳ Ｐゴシック"/>
      </rPr>
      <t xml:space="preserve"> 円</t>
    </r>
    <rPh sb="6" eb="7">
      <t>エン</t>
    </rPh>
    <phoneticPr fontId="19"/>
  </si>
  <si>
    <t>４．入湯税に関する調</t>
    <rPh sb="2" eb="4">
      <t>ニュウトウ</t>
    </rPh>
    <rPh sb="4" eb="5">
      <t>ゼイ</t>
    </rPh>
    <rPh sb="6" eb="7">
      <t>カン</t>
    </rPh>
    <rPh sb="9" eb="10">
      <t>チョウ</t>
    </rPh>
    <phoneticPr fontId="19"/>
  </si>
  <si>
    <t>年税額</t>
    <rPh sb="0" eb="1">
      <t>ネン</t>
    </rPh>
    <rPh sb="1" eb="2">
      <t>ゼイ</t>
    </rPh>
    <rPh sb="2" eb="3">
      <t>ガク</t>
    </rPh>
    <phoneticPr fontId="19"/>
  </si>
  <si>
    <t>　０．７ ％</t>
  </si>
  <si>
    <t>上場株式等に
係る配当所得</t>
    <rPh sb="0" eb="2">
      <t>ジョウジョウ</t>
    </rPh>
    <rPh sb="2" eb="4">
      <t>カブシキ</t>
    </rPh>
    <rPh sb="4" eb="5">
      <t>トウ</t>
    </rPh>
    <rPh sb="7" eb="8">
      <t>カカ</t>
    </rPh>
    <rPh sb="9" eb="11">
      <t>ハイトウ</t>
    </rPh>
    <rPh sb="11" eb="13">
      <t>ショトク</t>
    </rPh>
    <phoneticPr fontId="19"/>
  </si>
  <si>
    <r>
      <t>5,000</t>
    </r>
    <r>
      <rPr>
        <sz val="10"/>
        <color auto="1"/>
        <rFont val="ＭＳ Ｐゴシック"/>
      </rPr>
      <t xml:space="preserve"> 円</t>
    </r>
    <rPh sb="6" eb="7">
      <t>エン</t>
    </rPh>
    <phoneticPr fontId="19"/>
  </si>
  <si>
    <t>鉄　骨　造</t>
    <rPh sb="0" eb="1">
      <t>テツ</t>
    </rPh>
    <rPh sb="2" eb="3">
      <t>ホネ</t>
    </rPh>
    <rPh sb="4" eb="5">
      <t>ゾウ</t>
    </rPh>
    <phoneticPr fontId="19"/>
  </si>
  <si>
    <r>
      <t>6,000</t>
    </r>
    <r>
      <rPr>
        <sz val="10"/>
        <color auto="1"/>
        <rFont val="ＭＳ Ｐゴシック"/>
      </rPr>
      <t xml:space="preserve"> 円</t>
    </r>
    <rPh sb="6" eb="7">
      <t>エン</t>
    </rPh>
    <phoneticPr fontId="19"/>
  </si>
  <si>
    <t>税　額　計</t>
    <rPh sb="0" eb="1">
      <t>ゼイ</t>
    </rPh>
    <rPh sb="2" eb="3">
      <t>ガク</t>
    </rPh>
    <rPh sb="4" eb="5">
      <t>ケイ</t>
    </rPh>
    <phoneticPr fontId="19"/>
  </si>
  <si>
    <t>非課税</t>
  </si>
  <si>
    <t>所得割と均等割
を納める者</t>
    <rPh sb="0" eb="2">
      <t>ショトク</t>
    </rPh>
    <rPh sb="2" eb="3">
      <t>ワリ</t>
    </rPh>
    <rPh sb="4" eb="6">
      <t>キントウ</t>
    </rPh>
    <rPh sb="6" eb="7">
      <t>ワリ</t>
    </rPh>
    <rPh sb="9" eb="10">
      <t>オサ</t>
    </rPh>
    <rPh sb="12" eb="13">
      <t>モノ</t>
    </rPh>
    <phoneticPr fontId="19"/>
  </si>
  <si>
    <t>2.0%</t>
  </si>
  <si>
    <t>課税標準額</t>
    <rPh sb="0" eb="2">
      <t>カゼイ</t>
    </rPh>
    <rPh sb="2" eb="4">
      <t>ヒョウジュン</t>
    </rPh>
    <rPh sb="4" eb="5">
      <t>ガク</t>
    </rPh>
    <phoneticPr fontId="19"/>
  </si>
  <si>
    <t>　２，０００ 円　※２</t>
    <rPh sb="7" eb="8">
      <t>エン</t>
    </rPh>
    <phoneticPr fontId="19"/>
  </si>
  <si>
    <t xml:space="preserve"> R12年度基準80%達成車</t>
  </si>
  <si>
    <t xml:space="preserve"> R12年度基準60%達成車</t>
  </si>
  <si>
    <t>令和４年度</t>
    <rPh sb="0" eb="2">
      <t>レイワ</t>
    </rPh>
    <phoneticPr fontId="19"/>
  </si>
  <si>
    <t>均等割額</t>
    <rPh sb="0" eb="1">
      <t>タモツ</t>
    </rPh>
    <rPh sb="1" eb="2">
      <t>トウ</t>
    </rPh>
    <rPh sb="2" eb="3">
      <t>ワリ</t>
    </rPh>
    <rPh sb="3" eb="4">
      <t>ガク</t>
    </rPh>
    <phoneticPr fontId="19"/>
  </si>
  <si>
    <t>市民税に関する調</t>
    <rPh sb="0" eb="2">
      <t>シミン</t>
    </rPh>
    <rPh sb="2" eb="3">
      <t>ゼイ</t>
    </rPh>
    <rPh sb="4" eb="5">
      <t>カン</t>
    </rPh>
    <rPh sb="7" eb="8">
      <t>チョウ</t>
    </rPh>
    <phoneticPr fontId="19"/>
  </si>
  <si>
    <t>２．特別徴収と普通徴収に関する調</t>
    <rPh sb="2" eb="4">
      <t>トクベツ</t>
    </rPh>
    <rPh sb="4" eb="6">
      <t>チョウシュウ</t>
    </rPh>
    <rPh sb="7" eb="9">
      <t>フツウ</t>
    </rPh>
    <rPh sb="9" eb="11">
      <t>チョウシュウ</t>
    </rPh>
    <rPh sb="12" eb="13">
      <t>カン</t>
    </rPh>
    <rPh sb="15" eb="16">
      <t>チョウ</t>
    </rPh>
    <phoneticPr fontId="19"/>
  </si>
  <si>
    <t>均等割のみを
納める者</t>
    <rPh sb="0" eb="3">
      <t>キントウワ</t>
    </rPh>
    <rPh sb="7" eb="8">
      <t>オサ</t>
    </rPh>
    <rPh sb="10" eb="11">
      <t>モノ</t>
    </rPh>
    <phoneticPr fontId="19"/>
  </si>
  <si>
    <t>所得割のみを
納める者</t>
    <rPh sb="0" eb="2">
      <t>ショトク</t>
    </rPh>
    <rPh sb="2" eb="3">
      <t>ワリ</t>
    </rPh>
    <rPh sb="7" eb="8">
      <t>オサ</t>
    </rPh>
    <rPh sb="10" eb="11">
      <t>モノ</t>
    </rPh>
    <phoneticPr fontId="19"/>
  </si>
  <si>
    <t>　合　　計</t>
    <rPh sb="1" eb="2">
      <t>ゴウ</t>
    </rPh>
    <rPh sb="4" eb="5">
      <t>ケイ</t>
    </rPh>
    <phoneticPr fontId="19"/>
  </si>
  <si>
    <t>資料：課税状況調第２表・第３表</t>
    <rPh sb="0" eb="2">
      <t>シリョウ</t>
    </rPh>
    <rPh sb="3" eb="5">
      <t>カゼイ</t>
    </rPh>
    <rPh sb="5" eb="7">
      <t>ジョウキョウ</t>
    </rPh>
    <rPh sb="7" eb="8">
      <t>チョウ</t>
    </rPh>
    <rPh sb="8" eb="9">
      <t>ダイ</t>
    </rPh>
    <rPh sb="10" eb="11">
      <t>ヒョウ</t>
    </rPh>
    <rPh sb="12" eb="13">
      <t>ダイ</t>
    </rPh>
    <rPh sb="14" eb="15">
      <t>ヒョウ</t>
    </rPh>
    <phoneticPr fontId="19"/>
  </si>
  <si>
    <t>前　年　比</t>
    <rPh sb="0" eb="1">
      <t>マエ</t>
    </rPh>
    <rPh sb="2" eb="3">
      <t>トシ</t>
    </rPh>
    <rPh sb="4" eb="5">
      <t>ヒ</t>
    </rPh>
    <phoneticPr fontId="19"/>
  </si>
  <si>
    <t>千円</t>
    <rPh sb="0" eb="1">
      <t>セン</t>
    </rPh>
    <rPh sb="1" eb="2">
      <t>エン</t>
    </rPh>
    <phoneticPr fontId="19"/>
  </si>
  <si>
    <t>普通徴収</t>
    <rPh sb="0" eb="2">
      <t>フツウ</t>
    </rPh>
    <rPh sb="2" eb="4">
      <t>チョウシュウ</t>
    </rPh>
    <phoneticPr fontId="19"/>
  </si>
  <si>
    <t>５．所得控除金額</t>
    <rPh sb="2" eb="4">
      <t>ショトク</t>
    </rPh>
    <rPh sb="4" eb="6">
      <t>コウジョ</t>
    </rPh>
    <rPh sb="6" eb="7">
      <t>キン</t>
    </rPh>
    <rPh sb="7" eb="8">
      <t>ガク</t>
    </rPh>
    <phoneticPr fontId="19"/>
  </si>
  <si>
    <t>３．課税標準額段階別課税状況　　　　</t>
    <rPh sb="2" eb="4">
      <t>カゼイ</t>
    </rPh>
    <rPh sb="4" eb="6">
      <t>ヒョウジュン</t>
    </rPh>
    <rPh sb="6" eb="7">
      <t>ガク</t>
    </rPh>
    <rPh sb="7" eb="9">
      <t>ダンカイ</t>
    </rPh>
    <rPh sb="10" eb="12">
      <t>カゼイ</t>
    </rPh>
    <rPh sb="12" eb="14">
      <t>ジョウキョウ</t>
    </rPh>
    <phoneticPr fontId="19"/>
  </si>
  <si>
    <t>100万円超～
200万円以下</t>
    <rPh sb="3" eb="5">
      <t>マンエン</t>
    </rPh>
    <rPh sb="5" eb="6">
      <t>チョウ</t>
    </rPh>
    <rPh sb="11" eb="12">
      <t>マン</t>
    </rPh>
    <rPh sb="12" eb="13">
      <t>エン</t>
    </rPh>
    <rPh sb="13" eb="15">
      <t>イカ</t>
    </rPh>
    <phoneticPr fontId="19"/>
  </si>
  <si>
    <t>200万円超～
300万円以下</t>
    <rPh sb="3" eb="5">
      <t>マンエン</t>
    </rPh>
    <rPh sb="5" eb="6">
      <t>チョウ</t>
    </rPh>
    <rPh sb="11" eb="13">
      <t>マンエン</t>
    </rPh>
    <rPh sb="13" eb="15">
      <t>イカ</t>
    </rPh>
    <phoneticPr fontId="19"/>
  </si>
  <si>
    <t>平均
税率</t>
    <rPh sb="0" eb="2">
      <t>ヘイキン</t>
    </rPh>
    <rPh sb="3" eb="5">
      <t>ゼイリツ</t>
    </rPh>
    <phoneticPr fontId="19"/>
  </si>
  <si>
    <t>400万円超～
550万円以下</t>
    <rPh sb="3" eb="5">
      <t>マンエン</t>
    </rPh>
    <rPh sb="5" eb="6">
      <t>チョウ</t>
    </rPh>
    <rPh sb="11" eb="12">
      <t>マン</t>
    </rPh>
    <rPh sb="12" eb="13">
      <t>エン</t>
    </rPh>
    <rPh sb="13" eb="15">
      <t>イカ</t>
    </rPh>
    <phoneticPr fontId="19"/>
  </si>
  <si>
    <t xml:space="preserve">  700万円超～
1,000万円以下</t>
    <rPh sb="5" eb="7">
      <t>マンエン</t>
    </rPh>
    <rPh sb="7" eb="8">
      <t>チョウ</t>
    </rPh>
    <rPh sb="15" eb="16">
      <t>マン</t>
    </rPh>
    <rPh sb="16" eb="17">
      <t>エン</t>
    </rPh>
    <rPh sb="17" eb="19">
      <t>イカ</t>
    </rPh>
    <phoneticPr fontId="19"/>
  </si>
  <si>
    <t xml:space="preserve"> 資料：予算書</t>
  </si>
  <si>
    <t>合　計</t>
    <rPh sb="0" eb="1">
      <t>ゴウ</t>
    </rPh>
    <rPh sb="2" eb="3">
      <t>ケイ</t>
    </rPh>
    <phoneticPr fontId="19"/>
  </si>
  <si>
    <t>同居特別障害加算分</t>
    <rPh sb="0" eb="2">
      <t>ドウキョ</t>
    </rPh>
    <rPh sb="2" eb="4">
      <t>トクベツ</t>
    </rPh>
    <rPh sb="4" eb="6">
      <t>ショウガイ</t>
    </rPh>
    <rPh sb="6" eb="8">
      <t>カサン</t>
    </rPh>
    <rPh sb="8" eb="9">
      <t>ブン</t>
    </rPh>
    <phoneticPr fontId="19"/>
  </si>
  <si>
    <t>鉄筋コン
クリート造</t>
    <rPh sb="0" eb="1">
      <t>テツ</t>
    </rPh>
    <rPh sb="1" eb="2">
      <t>スジ</t>
    </rPh>
    <rPh sb="9" eb="10">
      <t>ゾウ</t>
    </rPh>
    <phoneticPr fontId="19"/>
  </si>
  <si>
    <t xml:space="preserve"> 資料：課税状況調第１２表</t>
    <rPh sb="1" eb="3">
      <t>シリョウ</t>
    </rPh>
    <rPh sb="4" eb="6">
      <t>カゼイ</t>
    </rPh>
    <rPh sb="6" eb="8">
      <t>ジョウキョウ</t>
    </rPh>
    <rPh sb="8" eb="9">
      <t>チョウ</t>
    </rPh>
    <rPh sb="9" eb="10">
      <t>ダイ</t>
    </rPh>
    <rPh sb="12" eb="13">
      <t>ヒョウ</t>
    </rPh>
    <phoneticPr fontId="19"/>
  </si>
  <si>
    <t xml:space="preserve"> ※ 各区分の数値は、表示単位未満を四捨五入で記載しており、合計数値とは一致しないことがある。</t>
    <rPh sb="3" eb="4">
      <t>カク</t>
    </rPh>
    <rPh sb="4" eb="6">
      <t>クブン</t>
    </rPh>
    <rPh sb="7" eb="9">
      <t>スウチ</t>
    </rPh>
    <rPh sb="11" eb="13">
      <t>ヒョウジ</t>
    </rPh>
    <rPh sb="13" eb="15">
      <t>タンイ</t>
    </rPh>
    <rPh sb="15" eb="17">
      <t>ミマン</t>
    </rPh>
    <rPh sb="18" eb="22">
      <t>シシャゴニュウ</t>
    </rPh>
    <rPh sb="23" eb="25">
      <t>キサイ</t>
    </rPh>
    <rPh sb="30" eb="32">
      <t>ゴウケイ</t>
    </rPh>
    <rPh sb="32" eb="34">
      <t>スウチ</t>
    </rPh>
    <rPh sb="36" eb="38">
      <t>イッチ</t>
    </rPh>
    <phoneticPr fontId="19"/>
  </si>
  <si>
    <t>　令和７年度　地目別地積内訳　</t>
    <rPh sb="1" eb="2">
      <t>レイ</t>
    </rPh>
    <rPh sb="2" eb="3">
      <t>ワ</t>
    </rPh>
    <rPh sb="5" eb="6">
      <t>ガンネン</t>
    </rPh>
    <rPh sb="7" eb="9">
      <t>チモク</t>
    </rPh>
    <rPh sb="9" eb="10">
      <t>ベツ</t>
    </rPh>
    <rPh sb="10" eb="12">
      <t>チセキ</t>
    </rPh>
    <rPh sb="12" eb="14">
      <t>ウチワケ</t>
    </rPh>
    <phoneticPr fontId="19"/>
  </si>
  <si>
    <t>納税義務者
１人当たり
の  税  額</t>
    <rPh sb="0" eb="2">
      <t>ノウゼイ</t>
    </rPh>
    <rPh sb="2" eb="5">
      <t>ギムシャ</t>
    </rPh>
    <rPh sb="6" eb="8">
      <t>ヒトリ</t>
    </rPh>
    <rPh sb="8" eb="9">
      <t>ア</t>
    </rPh>
    <rPh sb="15" eb="16">
      <t>ゼイ</t>
    </rPh>
    <rPh sb="18" eb="19">
      <t>ガク</t>
    </rPh>
    <phoneticPr fontId="19"/>
  </si>
  <si>
    <t>自主納付</t>
    <rPh sb="0" eb="2">
      <t>ジシュ</t>
    </rPh>
    <rPh sb="2" eb="4">
      <t>ノウフ</t>
    </rPh>
    <phoneticPr fontId="19"/>
  </si>
  <si>
    <t>納税義務者数</t>
    <rPh sb="0" eb="2">
      <t>ノウゼイ</t>
    </rPh>
    <rPh sb="2" eb="3">
      <t>ギ</t>
    </rPh>
    <rPh sb="3" eb="4">
      <t>ツトム</t>
    </rPh>
    <rPh sb="4" eb="5">
      <t>シャ</t>
    </rPh>
    <rPh sb="5" eb="6">
      <t>スウ</t>
    </rPh>
    <phoneticPr fontId="19"/>
  </si>
  <si>
    <t>給与を主とする人</t>
    <rPh sb="0" eb="2">
      <t>キュウヨ</t>
    </rPh>
    <rPh sb="3" eb="4">
      <t>シュ</t>
    </rPh>
    <rPh sb="7" eb="8">
      <t>ヒト</t>
    </rPh>
    <phoneticPr fontId="19"/>
  </si>
  <si>
    <t>鉄　骨・鉄　筋
コンクリート造</t>
    <rPh sb="0" eb="1">
      <t>テツ</t>
    </rPh>
    <rPh sb="2" eb="3">
      <t>コツ</t>
    </rPh>
    <rPh sb="4" eb="5">
      <t>テツ</t>
    </rPh>
    <rPh sb="6" eb="7">
      <t>スジ</t>
    </rPh>
    <rPh sb="14" eb="15">
      <t>ゾウ</t>
    </rPh>
    <phoneticPr fontId="19"/>
  </si>
  <si>
    <t>農業を主とする人</t>
    <rPh sb="0" eb="1">
      <t>ノウ</t>
    </rPh>
    <rPh sb="1" eb="2">
      <t>ギョウ</t>
    </rPh>
    <rPh sb="3" eb="4">
      <t>シュ</t>
    </rPh>
    <rPh sb="7" eb="8">
      <t>ヒト</t>
    </rPh>
    <phoneticPr fontId="19"/>
  </si>
  <si>
    <t>合　　計</t>
    <rPh sb="0" eb="1">
      <t>ゴウ</t>
    </rPh>
    <rPh sb="3" eb="4">
      <t>ケイ</t>
    </rPh>
    <phoneticPr fontId="19"/>
  </si>
  <si>
    <t>資料：課税状況調第５表～第１２表</t>
    <rPh sb="0" eb="2">
      <t>シリョウ</t>
    </rPh>
    <rPh sb="3" eb="5">
      <t>カゼイ</t>
    </rPh>
    <rPh sb="5" eb="7">
      <t>ジョウキョウ</t>
    </rPh>
    <rPh sb="7" eb="8">
      <t>チョウ</t>
    </rPh>
    <rPh sb="8" eb="9">
      <t>ダイ</t>
    </rPh>
    <rPh sb="10" eb="11">
      <t>ヒョウ</t>
    </rPh>
    <rPh sb="12" eb="13">
      <t>ダイ</t>
    </rPh>
    <rPh sb="15" eb="16">
      <t>ヒョウ</t>
    </rPh>
    <phoneticPr fontId="19"/>
  </si>
  <si>
    <t>ウ　非木造家屋の構造別内訳</t>
    <rPh sb="2" eb="3">
      <t>ヒ</t>
    </rPh>
    <rPh sb="3" eb="5">
      <t>モクゾウ</t>
    </rPh>
    <rPh sb="5" eb="7">
      <t>カオク</t>
    </rPh>
    <rPh sb="8" eb="10">
      <t>コウゾウ</t>
    </rPh>
    <rPh sb="10" eb="11">
      <t>ベツ</t>
    </rPh>
    <rPh sb="11" eb="13">
      <t>ウチワケ</t>
    </rPh>
    <phoneticPr fontId="19"/>
  </si>
  <si>
    <t>算出税額</t>
    <rPh sb="0" eb="2">
      <t>サンシュツ</t>
    </rPh>
    <rPh sb="2" eb="4">
      <t>ゼイガク</t>
    </rPh>
    <phoneticPr fontId="19"/>
  </si>
  <si>
    <t>鉄軌道用地</t>
    <rPh sb="0" eb="1">
      <t>テツ</t>
    </rPh>
    <rPh sb="1" eb="3">
      <t>キドウ</t>
    </rPh>
    <rPh sb="3" eb="5">
      <t>ヨウチ</t>
    </rPh>
    <phoneticPr fontId="19"/>
  </si>
  <si>
    <t>従業者数が50人以下の法人</t>
    <rPh sb="0" eb="3">
      <t>ジュウギョウシャ</t>
    </rPh>
    <rPh sb="3" eb="4">
      <t>スウ</t>
    </rPh>
    <rPh sb="11" eb="12">
      <t>ホウ</t>
    </rPh>
    <rPh sb="12" eb="13">
      <t>ジン</t>
    </rPh>
    <phoneticPr fontId="19"/>
  </si>
  <si>
    <t>県民税</t>
    <rPh sb="0" eb="1">
      <t>ケン</t>
    </rPh>
    <rPh sb="1" eb="2">
      <t>ミン</t>
    </rPh>
    <rPh sb="2" eb="3">
      <t>ゼイ</t>
    </rPh>
    <phoneticPr fontId="19"/>
  </si>
  <si>
    <t>雑損控除</t>
    <rPh sb="0" eb="2">
      <t>ザッソン</t>
    </rPh>
    <rPh sb="2" eb="4">
      <t>コウジョ</t>
    </rPh>
    <phoneticPr fontId="19"/>
  </si>
  <si>
    <t xml:space="preserve"> 資料：市町村課税状況調(国民健康保険税関係）（３月３１日現在）</t>
    <rPh sb="1" eb="3">
      <t>シリョウ</t>
    </rPh>
    <rPh sb="4" eb="7">
      <t>シチョウソン</t>
    </rPh>
    <rPh sb="7" eb="9">
      <t>カゼイ</t>
    </rPh>
    <rPh sb="9" eb="11">
      <t>ジョウキョウ</t>
    </rPh>
    <rPh sb="11" eb="12">
      <t>チョウ</t>
    </rPh>
    <rPh sb="13" eb="15">
      <t>コクミン</t>
    </rPh>
    <rPh sb="15" eb="17">
      <t>ケンコウ</t>
    </rPh>
    <rPh sb="17" eb="19">
      <t>ホケン</t>
    </rPh>
    <rPh sb="19" eb="20">
      <t>ゼイ</t>
    </rPh>
    <rPh sb="20" eb="22">
      <t>カンケイ</t>
    </rPh>
    <rPh sb="25" eb="26">
      <t>ツキ</t>
    </rPh>
    <rPh sb="28" eb="29">
      <t>ニチ</t>
    </rPh>
    <rPh sb="29" eb="31">
      <t>ゲンザイ</t>
    </rPh>
    <phoneticPr fontId="19"/>
  </si>
  <si>
    <t>令　和
５年度</t>
    <rPh sb="0" eb="1">
      <t>レイ</t>
    </rPh>
    <rPh sb="2" eb="3">
      <t>カズ</t>
    </rPh>
    <rPh sb="5" eb="7">
      <t>ネンド</t>
    </rPh>
    <phoneticPr fontId="19"/>
  </si>
  <si>
    <t>医療費控除</t>
    <rPh sb="0" eb="3">
      <t>イリョウヒ</t>
    </rPh>
    <rPh sb="3" eb="5">
      <t>コウジョ</t>
    </rPh>
    <phoneticPr fontId="19"/>
  </si>
  <si>
    <t>社会保険料控除</t>
    <rPh sb="0" eb="2">
      <t>シャカイ</t>
    </rPh>
    <rPh sb="2" eb="4">
      <t>ホケン</t>
    </rPh>
    <rPh sb="4" eb="5">
      <t>リョウ</t>
    </rPh>
    <rPh sb="5" eb="7">
      <t>コウジョ</t>
    </rPh>
    <phoneticPr fontId="19"/>
  </si>
  <si>
    <t>小規模企業共済等掛金控除</t>
    <rPh sb="0" eb="1">
      <t>ショウ</t>
    </rPh>
    <rPh sb="1" eb="3">
      <t>キボ</t>
    </rPh>
    <rPh sb="3" eb="5">
      <t>キギョウ</t>
    </rPh>
    <rPh sb="5" eb="7">
      <t>キョウサイ</t>
    </rPh>
    <rPh sb="7" eb="8">
      <t>トウ</t>
    </rPh>
    <rPh sb="8" eb="9">
      <t>カ</t>
    </rPh>
    <rPh sb="9" eb="10">
      <t>キン</t>
    </rPh>
    <rPh sb="10" eb="12">
      <t>コウジョ</t>
    </rPh>
    <phoneticPr fontId="19"/>
  </si>
  <si>
    <t>３．市たばこ税に関する調</t>
    <rPh sb="2" eb="3">
      <t>シ</t>
    </rPh>
    <rPh sb="6" eb="7">
      <t>ゼイ</t>
    </rPh>
    <rPh sb="8" eb="9">
      <t>カン</t>
    </rPh>
    <rPh sb="11" eb="12">
      <t>チョウ</t>
    </rPh>
    <phoneticPr fontId="19"/>
  </si>
  <si>
    <t>生命保険料控除</t>
    <rPh sb="0" eb="2">
      <t>セイメイ</t>
    </rPh>
    <rPh sb="2" eb="4">
      <t>ホケン</t>
    </rPh>
    <rPh sb="4" eb="5">
      <t>リョウ</t>
    </rPh>
    <rPh sb="5" eb="7">
      <t>コウジョ</t>
    </rPh>
    <phoneticPr fontId="19"/>
  </si>
  <si>
    <t>地震保険料控除</t>
    <rPh sb="0" eb="2">
      <t>ジシン</t>
    </rPh>
    <rPh sb="2" eb="4">
      <t>ホケン</t>
    </rPh>
    <rPh sb="4" eb="5">
      <t>リョウ</t>
    </rPh>
    <rPh sb="5" eb="7">
      <t>コウジョ</t>
    </rPh>
    <phoneticPr fontId="19"/>
  </si>
  <si>
    <t>納 税 義 務 者 数</t>
  </si>
  <si>
    <t>障害者等控除</t>
    <rPh sb="0" eb="2">
      <t>ショウガイ</t>
    </rPh>
    <rPh sb="2" eb="3">
      <t>シャ</t>
    </rPh>
    <rPh sb="3" eb="4">
      <t>トウ</t>
    </rPh>
    <rPh sb="4" eb="6">
      <t>コウジョ</t>
    </rPh>
    <phoneticPr fontId="19"/>
  </si>
  <si>
    <t>寡婦控除</t>
    <rPh sb="0" eb="2">
      <t>カフ</t>
    </rPh>
    <rPh sb="2" eb="4">
      <t>コウジョ</t>
    </rPh>
    <phoneticPr fontId="19"/>
  </si>
  <si>
    <t>配偶者控除</t>
    <rPh sb="0" eb="2">
      <t>ハイグウ</t>
    </rPh>
    <rPh sb="2" eb="3">
      <t>シャ</t>
    </rPh>
    <rPh sb="3" eb="5">
      <t>コウジョ</t>
    </rPh>
    <phoneticPr fontId="19"/>
  </si>
  <si>
    <t>配偶者特別控除</t>
    <rPh sb="0" eb="2">
      <t>ハイグウ</t>
    </rPh>
    <rPh sb="2" eb="3">
      <t>シャ</t>
    </rPh>
    <rPh sb="3" eb="5">
      <t>トクベツ</t>
    </rPh>
    <rPh sb="5" eb="7">
      <t>コウジョ</t>
    </rPh>
    <phoneticPr fontId="19"/>
  </si>
  <si>
    <t>基礎控除</t>
    <rPh sb="0" eb="2">
      <t>キソ</t>
    </rPh>
    <rPh sb="2" eb="4">
      <t>コウジョ</t>
    </rPh>
    <phoneticPr fontId="19"/>
  </si>
  <si>
    <t xml:space="preserve"> 資料：課税状況調第１９表・第５８表</t>
    <rPh sb="1" eb="3">
      <t>シリョウ</t>
    </rPh>
    <rPh sb="4" eb="6">
      <t>カゼイ</t>
    </rPh>
    <rPh sb="6" eb="8">
      <t>ジョウキョウ</t>
    </rPh>
    <rPh sb="8" eb="9">
      <t>チョウ</t>
    </rPh>
    <rPh sb="9" eb="10">
      <t>ダイ</t>
    </rPh>
    <rPh sb="12" eb="13">
      <t>ヒョウ</t>
    </rPh>
    <rPh sb="14" eb="15">
      <t>ダイ</t>
    </rPh>
    <rPh sb="17" eb="18">
      <t>ヒョウ</t>
    </rPh>
    <phoneticPr fontId="19"/>
  </si>
  <si>
    <t>人数</t>
    <rPh sb="0" eb="2">
      <t>ニンズウ</t>
    </rPh>
    <phoneticPr fontId="19"/>
  </si>
  <si>
    <t>控除金額</t>
    <rPh sb="0" eb="2">
      <t>コウジョ</t>
    </rPh>
    <rPh sb="2" eb="4">
      <t>キンガク</t>
    </rPh>
    <phoneticPr fontId="19"/>
  </si>
  <si>
    <t>合　　計</t>
    <rPh sb="0" eb="1">
      <t>ア</t>
    </rPh>
    <rPh sb="3" eb="4">
      <t>ケイ</t>
    </rPh>
    <phoneticPr fontId="19"/>
  </si>
  <si>
    <t>短  期  譲  渡</t>
    <rPh sb="0" eb="1">
      <t>タン</t>
    </rPh>
    <rPh sb="3" eb="4">
      <t>キ</t>
    </rPh>
    <rPh sb="6" eb="7">
      <t>ユズル</t>
    </rPh>
    <rPh sb="9" eb="10">
      <t>ワタリ</t>
    </rPh>
    <phoneticPr fontId="19"/>
  </si>
  <si>
    <t>株  式  等  譲  渡</t>
    <rPh sb="0" eb="1">
      <t>カブ</t>
    </rPh>
    <rPh sb="3" eb="4">
      <t>シキ</t>
    </rPh>
    <rPh sb="6" eb="7">
      <t>トウ</t>
    </rPh>
    <rPh sb="9" eb="10">
      <t>ユズル</t>
    </rPh>
    <rPh sb="12" eb="13">
      <t>ワタリ</t>
    </rPh>
    <phoneticPr fontId="19"/>
  </si>
  <si>
    <t xml:space="preserve"> 資料：課税状況調第１１表</t>
    <rPh sb="1" eb="3">
      <t>シリョウ</t>
    </rPh>
    <rPh sb="4" eb="6">
      <t>カゼイ</t>
    </rPh>
    <rPh sb="6" eb="8">
      <t>ジョウキョウ</t>
    </rPh>
    <rPh sb="8" eb="9">
      <t>チョウ</t>
    </rPh>
    <rPh sb="9" eb="10">
      <t>ダイ</t>
    </rPh>
    <rPh sb="12" eb="13">
      <t>ヒョウ</t>
    </rPh>
    <phoneticPr fontId="19"/>
  </si>
  <si>
    <t>市民税</t>
    <rPh sb="0" eb="1">
      <t>シ</t>
    </rPh>
    <rPh sb="1" eb="2">
      <t>ミン</t>
    </rPh>
    <rPh sb="2" eb="3">
      <t>ゼイ</t>
    </rPh>
    <phoneticPr fontId="19"/>
  </si>
  <si>
    <t>北 陸 財 務 局</t>
    <rPh sb="0" eb="1">
      <t>キタ</t>
    </rPh>
    <rPh sb="2" eb="3">
      <t>リク</t>
    </rPh>
    <rPh sb="4" eb="5">
      <t>ザイ</t>
    </rPh>
    <rPh sb="6" eb="7">
      <t>ツトム</t>
    </rPh>
    <rPh sb="8" eb="9">
      <t>キョク</t>
    </rPh>
    <phoneticPr fontId="19"/>
  </si>
  <si>
    <t>令和５年度</t>
    <rPh sb="0" eb="1">
      <t>レイ</t>
    </rPh>
    <rPh sb="1" eb="2">
      <t>ワ</t>
    </rPh>
    <rPh sb="4" eb="5">
      <t>ガンネン</t>
    </rPh>
    <phoneticPr fontId="19"/>
  </si>
  <si>
    <t>　130,000
　156,000※1</t>
  </si>
  <si>
    <t>令和５年度</t>
    <rPh sb="0" eb="2">
      <t>レイワ</t>
    </rPh>
    <phoneticPr fontId="19"/>
  </si>
  <si>
    <t>８．法人市民税納税義務者数</t>
    <rPh sb="2" eb="4">
      <t>ホウジン</t>
    </rPh>
    <rPh sb="4" eb="6">
      <t>シミン</t>
    </rPh>
    <rPh sb="6" eb="7">
      <t>ゼイ</t>
    </rPh>
    <rPh sb="7" eb="9">
      <t>ノウゼイ</t>
    </rPh>
    <rPh sb="9" eb="12">
      <t>ギムシャ</t>
    </rPh>
    <rPh sb="12" eb="13">
      <t>スウ</t>
    </rPh>
    <phoneticPr fontId="19"/>
  </si>
  <si>
    <t>所　得　割</t>
    <rPh sb="0" eb="1">
      <t>トコロ</t>
    </rPh>
    <rPh sb="2" eb="3">
      <t>トク</t>
    </rPh>
    <rPh sb="4" eb="5">
      <t>ワリ</t>
    </rPh>
    <phoneticPr fontId="19"/>
  </si>
  <si>
    <t>法人税割</t>
    <rPh sb="0" eb="2">
      <t>ホウジン</t>
    </rPh>
    <rPh sb="2" eb="3">
      <t>ゼイ</t>
    </rPh>
    <rPh sb="3" eb="4">
      <t>ワリ</t>
    </rPh>
    <phoneticPr fontId="19"/>
  </si>
  <si>
    <t>そ の 他</t>
    <rPh sb="4" eb="5">
      <t>タ</t>
    </rPh>
    <phoneticPr fontId="19"/>
  </si>
  <si>
    <t>均 等 割</t>
    <rPh sb="0" eb="1">
      <t>ヒトシ</t>
    </rPh>
    <rPh sb="2" eb="3">
      <t>トウ</t>
    </rPh>
    <rPh sb="4" eb="5">
      <t>ワリ</t>
    </rPh>
    <phoneticPr fontId="19"/>
  </si>
  <si>
    <t>納  税  者  数</t>
    <rPh sb="0" eb="1">
      <t>オサム</t>
    </rPh>
    <rPh sb="3" eb="4">
      <t>ゼイ</t>
    </rPh>
    <rPh sb="6" eb="7">
      <t>シャ</t>
    </rPh>
    <rPh sb="9" eb="10">
      <t>スウ</t>
    </rPh>
    <phoneticPr fontId="19"/>
  </si>
  <si>
    <t>区　　分</t>
    <rPh sb="0" eb="1">
      <t>ク</t>
    </rPh>
    <rPh sb="3" eb="4">
      <t>ブン</t>
    </rPh>
    <phoneticPr fontId="19"/>
  </si>
  <si>
    <t>７号</t>
    <rPh sb="1" eb="2">
      <t>ゴウ</t>
    </rPh>
    <phoneticPr fontId="19"/>
  </si>
  <si>
    <t>２号</t>
    <rPh sb="1" eb="2">
      <t>ゴウ</t>
    </rPh>
    <phoneticPr fontId="19"/>
  </si>
  <si>
    <t>滞　納　繰　越　分</t>
    <rPh sb="0" eb="1">
      <t>タイ</t>
    </rPh>
    <rPh sb="2" eb="3">
      <t>オサム</t>
    </rPh>
    <rPh sb="4" eb="5">
      <t>クリ</t>
    </rPh>
    <rPh sb="6" eb="7">
      <t>コシ</t>
    </rPh>
    <rPh sb="8" eb="9">
      <t>ブン</t>
    </rPh>
    <phoneticPr fontId="19"/>
  </si>
  <si>
    <t>１号</t>
    <rPh sb="1" eb="2">
      <t>ゴウ</t>
    </rPh>
    <phoneticPr fontId="19"/>
  </si>
  <si>
    <t>資本金等が50億円超で</t>
    <rPh sb="0" eb="3">
      <t>シホンキン</t>
    </rPh>
    <rPh sb="3" eb="4">
      <t>トウ</t>
    </rPh>
    <phoneticPr fontId="19"/>
  </si>
  <si>
    <t>従業者数が50人超の法人</t>
    <rPh sb="0" eb="3">
      <t>ジュウギョウシャ</t>
    </rPh>
    <rPh sb="3" eb="4">
      <t>スウ</t>
    </rPh>
    <rPh sb="10" eb="11">
      <t>ホウ</t>
    </rPh>
    <rPh sb="11" eb="12">
      <t>ジン</t>
    </rPh>
    <phoneticPr fontId="19"/>
  </si>
  <si>
    <t>資本金等が10億円超～50億円以下で</t>
    <rPh sb="0" eb="3">
      <t>シホンキン</t>
    </rPh>
    <rPh sb="3" eb="4">
      <t>トウ</t>
    </rPh>
    <rPh sb="8" eb="9">
      <t>エン</t>
    </rPh>
    <rPh sb="14" eb="15">
      <t>エン</t>
    </rPh>
    <rPh sb="15" eb="17">
      <t>イカ</t>
    </rPh>
    <phoneticPr fontId="19"/>
  </si>
  <si>
    <t>棟</t>
    <rPh sb="0" eb="1">
      <t>トウ</t>
    </rPh>
    <phoneticPr fontId="19"/>
  </si>
  <si>
    <t>資本金等が10億円超で</t>
    <rPh sb="0" eb="3">
      <t>シホンキン</t>
    </rPh>
    <rPh sb="3" eb="4">
      <t>トウ</t>
    </rPh>
    <rPh sb="8" eb="9">
      <t>エン</t>
    </rPh>
    <phoneticPr fontId="19"/>
  </si>
  <si>
    <t>資本金等が1千万円超～1億円以下で</t>
    <rPh sb="0" eb="3">
      <t>シホンキン</t>
    </rPh>
    <rPh sb="3" eb="4">
      <t>トウ</t>
    </rPh>
    <rPh sb="8" eb="9">
      <t>エン</t>
    </rPh>
    <rPh sb="13" eb="14">
      <t>エン</t>
    </rPh>
    <phoneticPr fontId="19"/>
  </si>
  <si>
    <t>上記以外の法人</t>
  </si>
  <si>
    <t>厚 生 労 働 省</t>
    <rPh sb="0" eb="1">
      <t>アツシ</t>
    </rPh>
    <rPh sb="2" eb="3">
      <t>セイ</t>
    </rPh>
    <rPh sb="4" eb="5">
      <t>ロウ</t>
    </rPh>
    <rPh sb="6" eb="7">
      <t>ハタラキ</t>
    </rPh>
    <rPh sb="8" eb="9">
      <t>ショウ</t>
    </rPh>
    <phoneticPr fontId="19"/>
  </si>
  <si>
    <t xml:space="preserve">  税率 円</t>
    <rPh sb="2" eb="4">
      <t>ゼイリツ</t>
    </rPh>
    <rPh sb="5" eb="6">
      <t>エン</t>
    </rPh>
    <phoneticPr fontId="19"/>
  </si>
  <si>
    <t>その他</t>
  </si>
  <si>
    <t>　1,750,000
　2,100,000※1</t>
  </si>
  <si>
    <t>　410,000
　492,000※1</t>
  </si>
  <si>
    <t>　400,000
　480,000※1</t>
  </si>
  <si>
    <t>　150,000
　180,000※1</t>
  </si>
  <si>
    <t>　50,000
　60,000※1</t>
  </si>
  <si>
    <t>事 務 所
銀　　行
店　　舗</t>
    <rPh sb="0" eb="1">
      <t>コト</t>
    </rPh>
    <rPh sb="2" eb="3">
      <t>ツトム</t>
    </rPh>
    <rPh sb="4" eb="5">
      <t>ショ</t>
    </rPh>
    <rPh sb="6" eb="7">
      <t>ギン</t>
    </rPh>
    <rPh sb="9" eb="10">
      <t>ギョウ</t>
    </rPh>
    <rPh sb="11" eb="12">
      <t>ミセ</t>
    </rPh>
    <rPh sb="14" eb="15">
      <t>ホ</t>
    </rPh>
    <phoneticPr fontId="19"/>
  </si>
  <si>
    <t>社</t>
  </si>
  <si>
    <t>件</t>
    <rPh sb="0" eb="1">
      <t>ケン</t>
    </rPh>
    <phoneticPr fontId="19"/>
  </si>
  <si>
    <t>法人税割額</t>
    <rPh sb="0" eb="3">
      <t>ホウジンゼイ</t>
    </rPh>
    <rPh sb="3" eb="4">
      <t>ワ</t>
    </rPh>
    <rPh sb="4" eb="5">
      <t>ガク</t>
    </rPh>
    <phoneticPr fontId="19"/>
  </si>
  <si>
    <t>合  　　計</t>
    <rPh sb="0" eb="1">
      <t>ゴウ</t>
    </rPh>
    <rPh sb="5" eb="6">
      <t>ケイ</t>
    </rPh>
    <phoneticPr fontId="19"/>
  </si>
  <si>
    <t>令　和
４年度</t>
    <rPh sb="0" eb="1">
      <t>レイ</t>
    </rPh>
    <rPh sb="2" eb="3">
      <t>カズ</t>
    </rPh>
    <rPh sb="5" eb="7">
      <t>ネンド</t>
    </rPh>
    <phoneticPr fontId="19"/>
  </si>
  <si>
    <t>過年度分</t>
    <rPh sb="0" eb="3">
      <t>カネンド</t>
    </rPh>
    <rPh sb="3" eb="4">
      <t>ブン</t>
    </rPh>
    <phoneticPr fontId="19"/>
  </si>
  <si>
    <t>令和６年度</t>
    <rPh sb="0" eb="2">
      <t>レイワ</t>
    </rPh>
    <rPh sb="3" eb="5">
      <t>ネンド</t>
    </rPh>
    <phoneticPr fontId="19"/>
  </si>
  <si>
    <t>区分</t>
    <rPh sb="0" eb="2">
      <t>クブン</t>
    </rPh>
    <phoneticPr fontId="19"/>
  </si>
  <si>
    <t>法定免税点
未満のもの</t>
    <rPh sb="0" eb="2">
      <t>ホウテイ</t>
    </rPh>
    <rPh sb="2" eb="4">
      <t>メンゼイ</t>
    </rPh>
    <rPh sb="4" eb="5">
      <t>テン</t>
    </rPh>
    <rPh sb="6" eb="8">
      <t>ミマン</t>
    </rPh>
    <phoneticPr fontId="19"/>
  </si>
  <si>
    <r>
      <t>５．</t>
    </r>
    <r>
      <rPr>
        <sz val="7"/>
        <color auto="1"/>
        <rFont val="Times New Roman"/>
      </rPr>
      <t xml:space="preserve"> </t>
    </r>
    <r>
      <rPr>
        <sz val="11"/>
        <color auto="1"/>
        <rFont val="平成角ゴシック"/>
      </rPr>
      <t>償却資産に関する調　‥‥‥‥‥‥‥‥‥‥‥‥‥‥‥‥‥‥‥‥‥‥‥‥‥‥</t>
    </r>
  </si>
  <si>
    <t>徴税に関する調</t>
  </si>
  <si>
    <t>令和
５年度</t>
    <rPh sb="0" eb="2">
      <t>レイワ</t>
    </rPh>
    <rPh sb="5" eb="6">
      <t>ド</t>
    </rPh>
    <phoneticPr fontId="19"/>
  </si>
  <si>
    <t>令和
７年度</t>
    <rPh sb="0" eb="1">
      <t>レイ</t>
    </rPh>
    <rPh sb="1" eb="2">
      <t>ワ</t>
    </rPh>
    <rPh sb="4" eb="6">
      <t>ネンド</t>
    </rPh>
    <phoneticPr fontId="19"/>
  </si>
  <si>
    <t>令和
６年度</t>
    <rPh sb="0" eb="1">
      <t>レイ</t>
    </rPh>
    <rPh sb="1" eb="2">
      <t>ワ</t>
    </rPh>
    <rPh sb="4" eb="6">
      <t>ネンド</t>
    </rPh>
    <phoneticPr fontId="19"/>
  </si>
  <si>
    <t>構築物</t>
    <rPh sb="0" eb="1">
      <t>カマエ</t>
    </rPh>
    <rPh sb="1" eb="2">
      <t>チク</t>
    </rPh>
    <rPh sb="2" eb="3">
      <t>ブツ</t>
    </rPh>
    <phoneticPr fontId="19"/>
  </si>
  <si>
    <t>資料：国民健康保険税調定表（７月１日現在）</t>
    <rPh sb="0" eb="2">
      <t>シリョウ</t>
    </rPh>
    <rPh sb="3" eb="5">
      <t>コクミン</t>
    </rPh>
    <rPh sb="5" eb="7">
      <t>ケンコウ</t>
    </rPh>
    <rPh sb="7" eb="9">
      <t>ホケン</t>
    </rPh>
    <rPh sb="9" eb="10">
      <t>ゼイ</t>
    </rPh>
    <rPh sb="10" eb="12">
      <t>チョウテイ</t>
    </rPh>
    <rPh sb="12" eb="13">
      <t>ヒョウ</t>
    </rPh>
    <rPh sb="15" eb="16">
      <t>ガツ</t>
    </rPh>
    <rPh sb="17" eb="18">
      <t>ニチ</t>
    </rPh>
    <rPh sb="18" eb="20">
      <t>ゲンザイ</t>
    </rPh>
    <phoneticPr fontId="19"/>
  </si>
  <si>
    <t xml:space="preserve"> 資料：概要調書</t>
    <rPh sb="1" eb="3">
      <t>シリョウ</t>
    </rPh>
    <rPh sb="4" eb="6">
      <t>ガイヨウ</t>
    </rPh>
    <rPh sb="6" eb="8">
      <t>チョウショ</t>
    </rPh>
    <phoneticPr fontId="19"/>
  </si>
  <si>
    <t>水産漁港課</t>
    <rPh sb="0" eb="1">
      <t>ミズ</t>
    </rPh>
    <rPh sb="1" eb="2">
      <t>サン</t>
    </rPh>
    <rPh sb="2" eb="3">
      <t>リョウ</t>
    </rPh>
    <rPh sb="3" eb="4">
      <t>ミナト</t>
    </rPh>
    <rPh sb="4" eb="5">
      <t>カ</t>
    </rPh>
    <phoneticPr fontId="19"/>
  </si>
  <si>
    <t>令
和
６
年
度</t>
    <rPh sb="0" eb="1">
      <t>レイ</t>
    </rPh>
    <rPh sb="2" eb="3">
      <t>ワ</t>
    </rPh>
    <rPh sb="6" eb="7">
      <t>トシ</t>
    </rPh>
    <rPh sb="8" eb="9">
      <t>タビ</t>
    </rPh>
    <phoneticPr fontId="19"/>
  </si>
  <si>
    <t>令
和
７
年
度</t>
    <rPh sb="0" eb="1">
      <t>レイ</t>
    </rPh>
    <rPh sb="2" eb="3">
      <t>ワ</t>
    </rPh>
    <rPh sb="6" eb="7">
      <t>トシ</t>
    </rPh>
    <rPh sb="8" eb="9">
      <t>タビ</t>
    </rPh>
    <phoneticPr fontId="19"/>
  </si>
  <si>
    <t xml:space="preserve"> 資料：概要調書（法定免税点未満含む）</t>
    <rPh sb="1" eb="3">
      <t>シリョウ</t>
    </rPh>
    <rPh sb="4" eb="6">
      <t>ガイヨウ</t>
    </rPh>
    <rPh sb="6" eb="8">
      <t>チョウショ</t>
    </rPh>
    <rPh sb="9" eb="11">
      <t>ホウテイ</t>
    </rPh>
    <rPh sb="11" eb="13">
      <t>メンゼイ</t>
    </rPh>
    <rPh sb="13" eb="14">
      <t>テン</t>
    </rPh>
    <rPh sb="14" eb="16">
      <t>ミマン</t>
    </rPh>
    <rPh sb="16" eb="17">
      <t>フク</t>
    </rPh>
    <phoneticPr fontId="19"/>
  </si>
  <si>
    <t>総　数</t>
    <rPh sb="0" eb="1">
      <t>フサ</t>
    </rPh>
    <rPh sb="2" eb="3">
      <t>カズ</t>
    </rPh>
    <phoneticPr fontId="19"/>
  </si>
  <si>
    <t>法定免税点以上のもの</t>
    <rPh sb="0" eb="2">
      <t>ホウテイ</t>
    </rPh>
    <rPh sb="2" eb="4">
      <t>メンゼイ</t>
    </rPh>
    <rPh sb="4" eb="5">
      <t>テン</t>
    </rPh>
    <rPh sb="5" eb="7">
      <t>イジョウ</t>
    </rPh>
    <phoneticPr fontId="19"/>
  </si>
  <si>
    <t>家　　　　　屋</t>
    <rPh sb="0" eb="1">
      <t>イエ</t>
    </rPh>
    <rPh sb="6" eb="7">
      <t>オク</t>
    </rPh>
    <phoneticPr fontId="19"/>
  </si>
  <si>
    <t>家　　　　屋</t>
    <rPh sb="0" eb="1">
      <t>イエ</t>
    </rPh>
    <rPh sb="5" eb="6">
      <t>ヤ</t>
    </rPh>
    <phoneticPr fontId="19"/>
  </si>
  <si>
    <t>加入率</t>
    <rPh sb="0" eb="2">
      <t>カニュウ</t>
    </rPh>
    <rPh sb="2" eb="3">
      <t>リツ</t>
    </rPh>
    <phoneticPr fontId="19"/>
  </si>
  <si>
    <t>法定免税点未満のもの</t>
    <rPh sb="0" eb="2">
      <t>ホウテイ</t>
    </rPh>
    <rPh sb="2" eb="4">
      <t>メンゼイ</t>
    </rPh>
    <rPh sb="4" eb="5">
      <t>テン</t>
    </rPh>
    <rPh sb="5" eb="7">
      <t>ミマン</t>
    </rPh>
    <phoneticPr fontId="19"/>
  </si>
  <si>
    <t>償　却　資　産</t>
    <rPh sb="0" eb="1">
      <t>ショウ</t>
    </rPh>
    <rPh sb="2" eb="3">
      <t>キャク</t>
    </rPh>
    <rPh sb="4" eb="5">
      <t>シ</t>
    </rPh>
    <rPh sb="6" eb="7">
      <t>サン</t>
    </rPh>
    <phoneticPr fontId="19"/>
  </si>
  <si>
    <t>３．土地に関する調 その１</t>
    <rPh sb="2" eb="4">
      <t>トチ</t>
    </rPh>
    <rPh sb="5" eb="6">
      <t>カン</t>
    </rPh>
    <rPh sb="8" eb="9">
      <t>シラ</t>
    </rPh>
    <phoneticPr fontId="19"/>
  </si>
  <si>
    <t>現年課税分</t>
    <rPh sb="0" eb="1">
      <t>ゲン</t>
    </rPh>
    <rPh sb="1" eb="2">
      <t>ドシ</t>
    </rPh>
    <rPh sb="2" eb="4">
      <t>カゼイ</t>
    </rPh>
    <rPh sb="4" eb="5">
      <t>ブン</t>
    </rPh>
    <phoneticPr fontId="19"/>
  </si>
  <si>
    <t>地　目</t>
    <rPh sb="0" eb="1">
      <t>チ</t>
    </rPh>
    <rPh sb="2" eb="3">
      <t>メ</t>
    </rPh>
    <phoneticPr fontId="19"/>
  </si>
  <si>
    <t>宅　　　地</t>
    <rPh sb="0" eb="1">
      <t>タク</t>
    </rPh>
    <rPh sb="4" eb="5">
      <t>チ</t>
    </rPh>
    <phoneticPr fontId="19"/>
  </si>
  <si>
    <t>年度</t>
    <rPh sb="0" eb="2">
      <t>ネンド</t>
    </rPh>
    <phoneticPr fontId="19"/>
  </si>
  <si>
    <t>地　　積</t>
    <rPh sb="0" eb="1">
      <t>チ</t>
    </rPh>
    <rPh sb="3" eb="4">
      <t>セキ</t>
    </rPh>
    <phoneticPr fontId="19"/>
  </si>
  <si>
    <t>①</t>
  </si>
  <si>
    <t>１２５㏄以下</t>
  </si>
  <si>
    <t>㎡</t>
  </si>
  <si>
    <t>医　療　分</t>
    <rPh sb="0" eb="1">
      <t>イ</t>
    </rPh>
    <rPh sb="2" eb="3">
      <t>リョウ</t>
    </rPh>
    <rPh sb="4" eb="5">
      <t>ブン</t>
    </rPh>
    <phoneticPr fontId="19"/>
  </si>
  <si>
    <t>(課税標準額)</t>
    <rPh sb="1" eb="3">
      <t>カゼイ</t>
    </rPh>
    <rPh sb="3" eb="5">
      <t>ヒョウジュン</t>
    </rPh>
    <rPh sb="5" eb="6">
      <t>ガク</t>
    </rPh>
    <phoneticPr fontId="19"/>
  </si>
  <si>
    <t>税　　　額</t>
    <rPh sb="0" eb="1">
      <t>ゼイ</t>
    </rPh>
    <rPh sb="4" eb="5">
      <t>ガク</t>
    </rPh>
    <phoneticPr fontId="19"/>
  </si>
  <si>
    <t>筆</t>
    <rPh sb="0" eb="1">
      <t>フデ</t>
    </rPh>
    <phoneticPr fontId="19"/>
  </si>
  <si>
    <t>②/①</t>
  </si>
  <si>
    <t>３．土地に関する調 その２</t>
    <rPh sb="2" eb="4">
      <t>トチ</t>
    </rPh>
    <rPh sb="5" eb="6">
      <t>カン</t>
    </rPh>
    <rPh sb="8" eb="9">
      <t>シラ</t>
    </rPh>
    <phoneticPr fontId="19"/>
  </si>
  <si>
    <t>雑
種
地</t>
    <rPh sb="0" eb="1">
      <t>ザツ</t>
    </rPh>
    <rPh sb="5" eb="6">
      <t>シュ</t>
    </rPh>
    <rPh sb="10" eb="11">
      <t>チ</t>
    </rPh>
    <phoneticPr fontId="19"/>
  </si>
  <si>
    <t>１．市税収納状況　‥‥‥‥‥‥‥‥‥‥‥‥‥‥‥‥‥‥‥‥‥‥‥‥‥‥‥‥‥‥‥‥</t>
    <rPh sb="2" eb="4">
      <t>シゼイ</t>
    </rPh>
    <rPh sb="4" eb="6">
      <t>シュウノウ</t>
    </rPh>
    <rPh sb="6" eb="8">
      <t>ジョウキョウ</t>
    </rPh>
    <phoneticPr fontId="19"/>
  </si>
  <si>
    <t>ゴルフ場</t>
    <rPh sb="3" eb="4">
      <t>ジョウ</t>
    </rPh>
    <phoneticPr fontId="19"/>
  </si>
  <si>
    <t>４．不納欠損状況　‥‥‥‥‥‥‥‥‥‥‥‥‥‥‥‥‥‥‥‥‥‥‥‥‥‥‥‥‥‥‥‥</t>
  </si>
  <si>
    <t>雑種地 計</t>
    <rPh sb="0" eb="2">
      <t>ザッシュ</t>
    </rPh>
    <rPh sb="2" eb="3">
      <t>チ</t>
    </rPh>
    <rPh sb="4" eb="5">
      <t>ケイ</t>
    </rPh>
    <phoneticPr fontId="19"/>
  </si>
  <si>
    <t>介　護　分</t>
    <rPh sb="0" eb="1">
      <t>スケ</t>
    </rPh>
    <rPh sb="2" eb="3">
      <t>ユズル</t>
    </rPh>
    <rPh sb="4" eb="5">
      <t>ブン</t>
    </rPh>
    <phoneticPr fontId="19"/>
  </si>
  <si>
    <t>２．納付区分状況　‥‥‥‥‥‥‥‥‥‥‥‥‥‥‥‥‥‥‥‥‥‥‥‥‥‥‥‥‥‥‥‥</t>
    <rPh sb="2" eb="4">
      <t>ノウフ</t>
    </rPh>
    <rPh sb="4" eb="6">
      <t>クブン</t>
    </rPh>
    <rPh sb="6" eb="8">
      <t>ジョウキョウ</t>
    </rPh>
    <phoneticPr fontId="19"/>
  </si>
  <si>
    <t>４．家屋に関する調</t>
    <rPh sb="2" eb="4">
      <t>カオク</t>
    </rPh>
    <rPh sb="5" eb="6">
      <t>カン</t>
    </rPh>
    <rPh sb="8" eb="9">
      <t>シラ</t>
    </rPh>
    <phoneticPr fontId="19"/>
  </si>
  <si>
    <t>国民健康保険税に関する調</t>
    <rPh sb="8" eb="9">
      <t>カン</t>
    </rPh>
    <rPh sb="11" eb="12">
      <t>チョウ</t>
    </rPh>
    <phoneticPr fontId="19"/>
  </si>
  <si>
    <t>非木造</t>
    <rPh sb="0" eb="1">
      <t>ヒ</t>
    </rPh>
    <rPh sb="1" eb="2">
      <t>キ</t>
    </rPh>
    <rPh sb="2" eb="3">
      <t>ヅクリ</t>
    </rPh>
    <phoneticPr fontId="19"/>
  </si>
  <si>
    <t>令和４年度</t>
    <rPh sb="0" eb="1">
      <t>レイ</t>
    </rPh>
    <rPh sb="1" eb="2">
      <t>ワ</t>
    </rPh>
    <rPh sb="4" eb="5">
      <t>ガンネン</t>
    </rPh>
    <phoneticPr fontId="19"/>
  </si>
  <si>
    <t>合計</t>
    <rPh sb="0" eb="1">
      <t>ゴウ</t>
    </rPh>
    <rPh sb="1" eb="2">
      <t>ケイ</t>
    </rPh>
    <phoneticPr fontId="19"/>
  </si>
  <si>
    <t>コンクリート
ブロック造</t>
    <rPh sb="11" eb="12">
      <t>ゾウ</t>
    </rPh>
    <phoneticPr fontId="19"/>
  </si>
  <si>
    <t>棟数</t>
    <rPh sb="0" eb="1">
      <t>トウ</t>
    </rPh>
    <rPh sb="1" eb="2">
      <t>カズ</t>
    </rPh>
    <phoneticPr fontId="19"/>
  </si>
  <si>
    <t>令和７年度</t>
    <rPh sb="0" eb="1">
      <t>レイ</t>
    </rPh>
    <rPh sb="1" eb="2">
      <t>ワ</t>
    </rPh>
    <rPh sb="3" eb="5">
      <t>ネンド</t>
    </rPh>
    <phoneticPr fontId="19"/>
  </si>
  <si>
    <t>床面積</t>
    <rPh sb="0" eb="1">
      <t>ユカ</t>
    </rPh>
    <rPh sb="1" eb="2">
      <t>メン</t>
    </rPh>
    <rPh sb="2" eb="3">
      <t>セキ</t>
    </rPh>
    <phoneticPr fontId="19"/>
  </si>
  <si>
    <t>軽自動車税</t>
    <rPh sb="0" eb="1">
      <t>ケイ</t>
    </rPh>
    <rPh sb="1" eb="2">
      <t>ジ</t>
    </rPh>
    <rPh sb="2" eb="3">
      <t>ドウ</t>
    </rPh>
    <rPh sb="3" eb="4">
      <t>クルマ</t>
    </rPh>
    <rPh sb="4" eb="5">
      <t>ゼイ</t>
    </rPh>
    <phoneticPr fontId="19"/>
  </si>
  <si>
    <t>決定価格</t>
    <rPh sb="0" eb="1">
      <t>ケツ</t>
    </rPh>
    <rPh sb="1" eb="2">
      <t>サダム</t>
    </rPh>
    <rPh sb="2" eb="3">
      <t>アタイ</t>
    </rPh>
    <rPh sb="3" eb="4">
      <t>カク</t>
    </rPh>
    <phoneticPr fontId="19"/>
  </si>
  <si>
    <t>単位当り価格</t>
    <rPh sb="4" eb="5">
      <t>アタイ</t>
    </rPh>
    <rPh sb="5" eb="6">
      <t>カク</t>
    </rPh>
    <phoneticPr fontId="19"/>
  </si>
  <si>
    <t>種  　類</t>
    <rPh sb="0" eb="1">
      <t>タネ</t>
    </rPh>
    <rPh sb="4" eb="5">
      <t>タグイ</t>
    </rPh>
    <phoneticPr fontId="19"/>
  </si>
  <si>
    <t>専用住宅</t>
    <rPh sb="0" eb="1">
      <t>アツム</t>
    </rPh>
    <rPh sb="1" eb="2">
      <t>ヨウ</t>
    </rPh>
    <rPh sb="2" eb="3">
      <t>ジュウ</t>
    </rPh>
    <rPh sb="3" eb="4">
      <t>タク</t>
    </rPh>
    <phoneticPr fontId="19"/>
  </si>
  <si>
    <t>併用住宅</t>
    <rPh sb="0" eb="1">
      <t>ヘイ</t>
    </rPh>
    <rPh sb="1" eb="2">
      <t>ヨウ</t>
    </rPh>
    <rPh sb="2" eb="3">
      <t>ジュウ</t>
    </rPh>
    <rPh sb="3" eb="4">
      <t>タク</t>
    </rPh>
    <phoneticPr fontId="19"/>
  </si>
  <si>
    <t>劇　　場
病　　院</t>
    <rPh sb="0" eb="1">
      <t>ゲキ</t>
    </rPh>
    <rPh sb="3" eb="4">
      <t>バ</t>
    </rPh>
    <rPh sb="5" eb="6">
      <t>ヤマイ</t>
    </rPh>
    <rPh sb="8" eb="9">
      <t>イン</t>
    </rPh>
    <phoneticPr fontId="19"/>
  </si>
  <si>
    <t>工　　場
倉　　庫</t>
    <rPh sb="0" eb="1">
      <t>コウ</t>
    </rPh>
    <rPh sb="3" eb="4">
      <t>バ</t>
    </rPh>
    <rPh sb="5" eb="6">
      <t>クラ</t>
    </rPh>
    <rPh sb="8" eb="9">
      <t>コ</t>
    </rPh>
    <phoneticPr fontId="19"/>
  </si>
  <si>
    <t>土　　蔵</t>
    <rPh sb="0" eb="1">
      <t>ツチ</t>
    </rPh>
    <rPh sb="3" eb="4">
      <t>クラ</t>
    </rPh>
    <phoneticPr fontId="19"/>
  </si>
  <si>
    <t>附 属 家</t>
    <rPh sb="0" eb="1">
      <t>フ</t>
    </rPh>
    <phoneticPr fontId="19"/>
  </si>
  <si>
    <t>イ　非木造家屋の内訳</t>
    <rPh sb="2" eb="3">
      <t>ヒ</t>
    </rPh>
    <rPh sb="3" eb="5">
      <t>モクゾウ</t>
    </rPh>
    <rPh sb="5" eb="7">
      <t>カオク</t>
    </rPh>
    <rPh sb="8" eb="10">
      <t>ウチワケ</t>
    </rPh>
    <phoneticPr fontId="19"/>
  </si>
  <si>
    <t>種　　類</t>
    <rPh sb="0" eb="1">
      <t>タネ</t>
    </rPh>
    <rPh sb="3" eb="4">
      <t>タグイ</t>
    </rPh>
    <phoneticPr fontId="19"/>
  </si>
  <si>
    <t>事 務 所
店　  舗
百 貨 店</t>
    <rPh sb="0" eb="1">
      <t>コト</t>
    </rPh>
    <rPh sb="2" eb="3">
      <t>ツトム</t>
    </rPh>
    <rPh sb="4" eb="5">
      <t>ショ</t>
    </rPh>
    <rPh sb="6" eb="7">
      <t>ミセ</t>
    </rPh>
    <rPh sb="10" eb="11">
      <t>ホ</t>
    </rPh>
    <rPh sb="12" eb="13">
      <t>ヒャク</t>
    </rPh>
    <rPh sb="14" eb="15">
      <t>カ</t>
    </rPh>
    <rPh sb="16" eb="17">
      <t>テン</t>
    </rPh>
    <phoneticPr fontId="19"/>
  </si>
  <si>
    <t>病　　院
ホ テ ル</t>
    <rPh sb="0" eb="1">
      <t>ヤマイ</t>
    </rPh>
    <rPh sb="3" eb="4">
      <t>イン</t>
    </rPh>
    <phoneticPr fontId="19"/>
  </si>
  <si>
    <t>軽量鉄骨造</t>
    <rPh sb="0" eb="1">
      <t>ケイ</t>
    </rPh>
    <rPh sb="1" eb="2">
      <t>リョウ</t>
    </rPh>
    <rPh sb="2" eb="3">
      <t>テツ</t>
    </rPh>
    <rPh sb="3" eb="4">
      <t>ホネ</t>
    </rPh>
    <rPh sb="4" eb="5">
      <t>ゾウ</t>
    </rPh>
    <phoneticPr fontId="19"/>
  </si>
  <si>
    <t>５．償却資産に関する調</t>
    <rPh sb="2" eb="4">
      <t>ショウキャク</t>
    </rPh>
    <rPh sb="4" eb="6">
      <t>シサン</t>
    </rPh>
    <rPh sb="7" eb="8">
      <t>カン</t>
    </rPh>
    <rPh sb="10" eb="11">
      <t>シラ</t>
    </rPh>
    <phoneticPr fontId="19"/>
  </si>
  <si>
    <t>後期支援分</t>
    <rPh sb="0" eb="2">
      <t>コウキ</t>
    </rPh>
    <rPh sb="2" eb="4">
      <t>シエン</t>
    </rPh>
    <rPh sb="4" eb="5">
      <t>ブン</t>
    </rPh>
    <phoneticPr fontId="19"/>
  </si>
  <si>
    <t>機械及び
装置</t>
    <rPh sb="0" eb="1">
      <t>キ</t>
    </rPh>
    <rPh sb="1" eb="2">
      <t>カイ</t>
    </rPh>
    <rPh sb="2" eb="3">
      <t>オヨ</t>
    </rPh>
    <rPh sb="5" eb="6">
      <t>ソウ</t>
    </rPh>
    <rPh sb="6" eb="7">
      <t>オキ</t>
    </rPh>
    <phoneticPr fontId="19"/>
  </si>
  <si>
    <t>船　　舶</t>
    <rPh sb="0" eb="1">
      <t>フネ</t>
    </rPh>
    <rPh sb="3" eb="4">
      <t>ハク</t>
    </rPh>
    <phoneticPr fontId="19"/>
  </si>
  <si>
    <t>車両及び
運搬具</t>
    <rPh sb="0" eb="1">
      <t>クルマ</t>
    </rPh>
    <rPh sb="1" eb="2">
      <t>リョウ</t>
    </rPh>
    <rPh sb="2" eb="3">
      <t>オヨ</t>
    </rPh>
    <rPh sb="5" eb="6">
      <t>ウン</t>
    </rPh>
    <rPh sb="6" eb="7">
      <t>ハン</t>
    </rPh>
    <rPh sb="7" eb="8">
      <t>グ</t>
    </rPh>
    <phoneticPr fontId="19"/>
  </si>
  <si>
    <t>６．交付金に関する調</t>
    <rPh sb="2" eb="5">
      <t>コウフキン</t>
    </rPh>
    <rPh sb="6" eb="7">
      <t>カン</t>
    </rPh>
    <rPh sb="9" eb="10">
      <t>シラ</t>
    </rPh>
    <phoneticPr fontId="19"/>
  </si>
  <si>
    <t>うち減免・
非課税台数</t>
    <rPh sb="2" eb="4">
      <t>ゲンメン</t>
    </rPh>
    <rPh sb="6" eb="9">
      <t>ヒカゼイ</t>
    </rPh>
    <rPh sb="9" eb="11">
      <t>ダイスウ</t>
    </rPh>
    <phoneticPr fontId="19"/>
  </si>
  <si>
    <t>　  区　　分</t>
    <rPh sb="3" eb="4">
      <t>ク</t>
    </rPh>
    <rPh sb="6" eb="7">
      <t>ブン</t>
    </rPh>
    <phoneticPr fontId="19"/>
  </si>
  <si>
    <t>国有資産等所在市町村交付金</t>
    <rPh sb="0" eb="2">
      <t>コクユウ</t>
    </rPh>
    <rPh sb="2" eb="4">
      <t>シサン</t>
    </rPh>
    <rPh sb="4" eb="5">
      <t>トウ</t>
    </rPh>
    <rPh sb="5" eb="7">
      <t>ショザイ</t>
    </rPh>
    <rPh sb="7" eb="10">
      <t>シチョウソン</t>
    </rPh>
    <rPh sb="10" eb="11">
      <t>コウ</t>
    </rPh>
    <rPh sb="11" eb="12">
      <t>ヅケ</t>
    </rPh>
    <rPh sb="12" eb="13">
      <t>キン</t>
    </rPh>
    <phoneticPr fontId="19"/>
  </si>
  <si>
    <t>合　　　　計</t>
    <rPh sb="0" eb="1">
      <t>ゴウ</t>
    </rPh>
    <rPh sb="5" eb="6">
      <t>ケイ</t>
    </rPh>
    <phoneticPr fontId="19"/>
  </si>
  <si>
    <t>富　　山　　県</t>
    <rPh sb="0" eb="1">
      <t>トミ</t>
    </rPh>
    <rPh sb="3" eb="4">
      <t>ヤマ</t>
    </rPh>
    <rPh sb="6" eb="7">
      <t>ケン</t>
    </rPh>
    <phoneticPr fontId="19"/>
  </si>
  <si>
    <t>建築住宅課</t>
    <rPh sb="0" eb="1">
      <t>ケン</t>
    </rPh>
    <rPh sb="1" eb="2">
      <t>チク</t>
    </rPh>
    <rPh sb="2" eb="3">
      <t>ジュウ</t>
    </rPh>
    <rPh sb="3" eb="4">
      <t>タク</t>
    </rPh>
    <rPh sb="4" eb="5">
      <t>カ</t>
    </rPh>
    <phoneticPr fontId="19"/>
  </si>
  <si>
    <t>調定額</t>
    <rPh sb="0" eb="1">
      <t>チョウ</t>
    </rPh>
    <rPh sb="1" eb="2">
      <t>テイ</t>
    </rPh>
    <rPh sb="2" eb="3">
      <t>ガク</t>
    </rPh>
    <phoneticPr fontId="19"/>
  </si>
  <si>
    <t>港　湾　課</t>
    <rPh sb="0" eb="1">
      <t>ミナト</t>
    </rPh>
    <rPh sb="2" eb="3">
      <t>ワン</t>
    </rPh>
    <rPh sb="4" eb="5">
      <t>カ</t>
    </rPh>
    <phoneticPr fontId="19"/>
  </si>
  <si>
    <t>企　業　局</t>
    <rPh sb="0" eb="1">
      <t>クワダ</t>
    </rPh>
    <rPh sb="2" eb="3">
      <t>ギョウ</t>
    </rPh>
    <rPh sb="4" eb="5">
      <t>キョク</t>
    </rPh>
    <phoneticPr fontId="19"/>
  </si>
  <si>
    <t>３．市たばこ税に関する調　‥‥‥‥‥‥‥‥‥‥‥‥‥‥‥‥‥‥‥‥‥‥‥‥‥‥</t>
  </si>
  <si>
    <t>合計</t>
    <rPh sb="0" eb="2">
      <t>ゴウケイ</t>
    </rPh>
    <phoneticPr fontId="19"/>
  </si>
  <si>
    <t>軽自動車税（種別割）に関する調</t>
    <rPh sb="0" eb="1">
      <t>ケイ</t>
    </rPh>
    <rPh sb="1" eb="4">
      <t>ジドウシャ</t>
    </rPh>
    <rPh sb="4" eb="5">
      <t>ゼイ</t>
    </rPh>
    <rPh sb="6" eb="8">
      <t>シュベツ</t>
    </rPh>
    <rPh sb="8" eb="9">
      <t>ワリ</t>
    </rPh>
    <rPh sb="11" eb="12">
      <t>カン</t>
    </rPh>
    <rPh sb="14" eb="15">
      <t>チョウ</t>
    </rPh>
    <phoneticPr fontId="19"/>
  </si>
  <si>
    <t>１．車種別台数</t>
    <rPh sb="2" eb="4">
      <t>シャシュ</t>
    </rPh>
    <rPh sb="4" eb="5">
      <t>ベツ</t>
    </rPh>
    <rPh sb="5" eb="7">
      <t>ダイスウ</t>
    </rPh>
    <phoneticPr fontId="19"/>
  </si>
  <si>
    <t>原動機付自転車</t>
  </si>
  <si>
    <t>軽自動車</t>
  </si>
  <si>
    <t xml:space="preserve"> 資料：課税状況調第３３表</t>
    <rPh sb="1" eb="3">
      <t>シリョウ</t>
    </rPh>
    <rPh sb="4" eb="6">
      <t>カゼイ</t>
    </rPh>
    <rPh sb="6" eb="8">
      <t>ジョウキョウ</t>
    </rPh>
    <rPh sb="8" eb="9">
      <t>チョウ</t>
    </rPh>
    <rPh sb="9" eb="10">
      <t>ダイ</t>
    </rPh>
    <rPh sb="12" eb="13">
      <t>ヒョウ</t>
    </rPh>
    <phoneticPr fontId="19"/>
  </si>
  <si>
    <t>５０㏄以下</t>
  </si>
  <si>
    <t>３輪車</t>
  </si>
  <si>
    <t>４輪車</t>
  </si>
  <si>
    <t>農耕作業用</t>
  </si>
  <si>
    <t>※令和６年度からクレジット納付は、共通納税に含まれる。</t>
    <rPh sb="1" eb="3">
      <t>レイワ</t>
    </rPh>
    <rPh sb="4" eb="6">
      <t>ネンド</t>
    </rPh>
    <rPh sb="13" eb="15">
      <t>ノウフ</t>
    </rPh>
    <rPh sb="17" eb="21">
      <t>キョウツ</t>
    </rPh>
    <rPh sb="22" eb="23">
      <t>フク</t>
    </rPh>
    <phoneticPr fontId="19"/>
  </si>
  <si>
    <t>令和５年度</t>
    <rPh sb="0" eb="1">
      <t>レイ</t>
    </rPh>
    <rPh sb="1" eb="2">
      <t>ワ</t>
    </rPh>
    <rPh sb="3" eb="4">
      <t>ネン</t>
    </rPh>
    <rPh sb="4" eb="5">
      <t>ド</t>
    </rPh>
    <phoneticPr fontId="19"/>
  </si>
  <si>
    <t>登録台数</t>
    <rPh sb="0" eb="2">
      <t>トウロク</t>
    </rPh>
    <rPh sb="2" eb="4">
      <t>ダイスウ</t>
    </rPh>
    <phoneticPr fontId="19"/>
  </si>
  <si>
    <t>台</t>
    <rPh sb="0" eb="1">
      <t>ダイ</t>
    </rPh>
    <phoneticPr fontId="19"/>
  </si>
  <si>
    <t>-</t>
  </si>
  <si>
    <t>令和７年度</t>
    <rPh sb="0" eb="1">
      <t>レイ</t>
    </rPh>
    <rPh sb="1" eb="2">
      <t>ワ</t>
    </rPh>
    <rPh sb="3" eb="4">
      <t>ネン</t>
    </rPh>
    <rPh sb="4" eb="5">
      <t>ド</t>
    </rPh>
    <phoneticPr fontId="19"/>
  </si>
  <si>
    <t>　　　　　　　　年　度
　区　分</t>
    <rPh sb="8" eb="9">
      <t>ネン</t>
    </rPh>
    <rPh sb="10" eb="11">
      <t>ド</t>
    </rPh>
    <rPh sb="13" eb="14">
      <t>ク</t>
    </rPh>
    <rPh sb="15" eb="16">
      <t>ブン</t>
    </rPh>
    <phoneticPr fontId="19"/>
  </si>
  <si>
    <t>令和７年度</t>
    <rPh sb="0" eb="2">
      <t>レイワ</t>
    </rPh>
    <rPh sb="3" eb="5">
      <t>ネ</t>
    </rPh>
    <phoneticPr fontId="19"/>
  </si>
  <si>
    <t>課税標準本数</t>
    <rPh sb="0" eb="2">
      <t>カゼイ</t>
    </rPh>
    <rPh sb="2" eb="4">
      <t>ヒョウジュン</t>
    </rPh>
    <rPh sb="4" eb="6">
      <t>ホンスウ</t>
    </rPh>
    <phoneticPr fontId="19"/>
  </si>
  <si>
    <t>税　　　　　　額</t>
    <rPh sb="0" eb="1">
      <t>ゼイ</t>
    </rPh>
    <rPh sb="7" eb="8">
      <t>ガク</t>
    </rPh>
    <phoneticPr fontId="19"/>
  </si>
  <si>
    <t xml:space="preserve"> 資料：市町村たばこ税に関する調</t>
    <rPh sb="1" eb="3">
      <t>シリョウ</t>
    </rPh>
    <rPh sb="4" eb="7">
      <t>シチョウソン</t>
    </rPh>
    <rPh sb="10" eb="11">
      <t>ゼイ</t>
    </rPh>
    <rPh sb="12" eb="13">
      <t>カン</t>
    </rPh>
    <rPh sb="15" eb="16">
      <t>シラベ</t>
    </rPh>
    <phoneticPr fontId="19"/>
  </si>
  <si>
    <t>特別徴収義務者数</t>
    <rPh sb="0" eb="2">
      <t>トクベツ</t>
    </rPh>
    <rPh sb="2" eb="4">
      <t>チョウシュウ</t>
    </rPh>
    <rPh sb="4" eb="7">
      <t>ギムシャ</t>
    </rPh>
    <rPh sb="7" eb="8">
      <t>スウ</t>
    </rPh>
    <phoneticPr fontId="19"/>
  </si>
  <si>
    <t>150円／人</t>
    <rPh sb="3" eb="4">
      <t>エン</t>
    </rPh>
    <rPh sb="5" eb="6">
      <t>ニン</t>
    </rPh>
    <phoneticPr fontId="19"/>
  </si>
  <si>
    <t>令和６年度</t>
    <rPh sb="0" eb="2">
      <t>レイワ</t>
    </rPh>
    <rPh sb="4" eb="5">
      <t>ド</t>
    </rPh>
    <phoneticPr fontId="19"/>
  </si>
  <si>
    <t>現年度分</t>
    <rPh sb="0" eb="1">
      <t>ゲン</t>
    </rPh>
    <rPh sb="1" eb="2">
      <t>ネン</t>
    </rPh>
    <rPh sb="2" eb="3">
      <t>ド</t>
    </rPh>
    <rPh sb="3" eb="4">
      <t>ブン</t>
    </rPh>
    <phoneticPr fontId="19"/>
  </si>
  <si>
    <t>１．当初予算の状況</t>
    <rPh sb="2" eb="4">
      <t>トウショ</t>
    </rPh>
    <rPh sb="7" eb="9">
      <t>ジョウキョウ</t>
    </rPh>
    <phoneticPr fontId="19"/>
  </si>
  <si>
    <t>１．市税収納状況</t>
    <rPh sb="2" eb="4">
      <t>シゼイ</t>
    </rPh>
    <rPh sb="4" eb="6">
      <t>シュウノウ</t>
    </rPh>
    <rPh sb="6" eb="8">
      <t>ジョウキョウ</t>
    </rPh>
    <phoneticPr fontId="19"/>
  </si>
  <si>
    <t>国民健康保険税合計</t>
    <rPh sb="0" eb="2">
      <t>コクミン</t>
    </rPh>
    <rPh sb="2" eb="4">
      <t>ケンコウ</t>
    </rPh>
    <rPh sb="4" eb="6">
      <t>ホケン</t>
    </rPh>
    <rPh sb="6" eb="7">
      <t>ゼイ</t>
    </rPh>
    <rPh sb="7" eb="9">
      <t>ゴウケイ</t>
    </rPh>
    <phoneticPr fontId="19"/>
  </si>
  <si>
    <t>２．収入状況　　　　　　</t>
    <rPh sb="2" eb="3">
      <t>オサム</t>
    </rPh>
    <rPh sb="3" eb="4">
      <t>イリ</t>
    </rPh>
    <rPh sb="4" eb="6">
      <t>ジョウキョウ</t>
    </rPh>
    <phoneticPr fontId="19"/>
  </si>
  <si>
    <t>予　算　額</t>
    <rPh sb="0" eb="1">
      <t>ヨ</t>
    </rPh>
    <rPh sb="2" eb="3">
      <t>ザン</t>
    </rPh>
    <rPh sb="4" eb="5">
      <t>ガク</t>
    </rPh>
    <phoneticPr fontId="19"/>
  </si>
  <si>
    <r>
      <t>　</t>
    </r>
    <r>
      <rPr>
        <sz val="10"/>
        <color auto="1"/>
        <rFont val="ＭＳ Ｐゴシック"/>
      </rPr>
      <t xml:space="preserve">　　　　　　　　　　　　　 　　 </t>
    </r>
    <r>
      <rPr>
        <sz val="11"/>
        <color auto="1"/>
        <rFont val="ＭＳ Ｐゴシック"/>
      </rPr>
      <t xml:space="preserve">   年　度</t>
    </r>
    <r>
      <rPr>
        <sz val="10"/>
        <color auto="1"/>
        <rFont val="ＭＳ Ｐゴシック"/>
      </rPr>
      <t xml:space="preserve">
　　</t>
    </r>
    <r>
      <rPr>
        <sz val="11"/>
        <color auto="1"/>
        <rFont val="ＭＳ Ｐゴシック"/>
      </rPr>
      <t>区　分</t>
    </r>
    <rPh sb="21" eb="22">
      <t>ネン</t>
    </rPh>
    <rPh sb="23" eb="24">
      <t>ド</t>
    </rPh>
    <rPh sb="27" eb="28">
      <t>ク</t>
    </rPh>
    <rPh sb="29" eb="30">
      <t>ブン</t>
    </rPh>
    <phoneticPr fontId="19"/>
  </si>
  <si>
    <t>収入決算額</t>
    <rPh sb="0" eb="1">
      <t>オサム</t>
    </rPh>
    <rPh sb="1" eb="2">
      <t>イリ</t>
    </rPh>
    <rPh sb="2" eb="4">
      <t>ケッサン</t>
    </rPh>
    <rPh sb="4" eb="5">
      <t>ガク</t>
    </rPh>
    <phoneticPr fontId="19"/>
  </si>
  <si>
    <t>収　入　率</t>
    <rPh sb="0" eb="1">
      <t>オサム</t>
    </rPh>
    <rPh sb="2" eb="3">
      <t>ニュウ</t>
    </rPh>
    <rPh sb="4" eb="5">
      <t>リツ</t>
    </rPh>
    <phoneticPr fontId="19"/>
  </si>
  <si>
    <t xml:space="preserve"> 資料：国保税課税集計　</t>
    <rPh sb="1" eb="3">
      <t>シリョウ</t>
    </rPh>
    <rPh sb="4" eb="6">
      <t>コクホ</t>
    </rPh>
    <rPh sb="6" eb="7">
      <t>ゼイ</t>
    </rPh>
    <rPh sb="7" eb="9">
      <t>カゼイ</t>
    </rPh>
    <rPh sb="9" eb="11">
      <t>シュウケイ</t>
    </rPh>
    <phoneticPr fontId="19"/>
  </si>
  <si>
    <t>退職</t>
    <rPh sb="0" eb="2">
      <t>タイショク</t>
    </rPh>
    <phoneticPr fontId="19"/>
  </si>
  <si>
    <t>令和３年度</t>
    <rPh sb="0" eb="1">
      <t>レイ</t>
    </rPh>
    <rPh sb="1" eb="2">
      <t>ワ</t>
    </rPh>
    <rPh sb="3" eb="5">
      <t>ネンド</t>
    </rPh>
    <phoneticPr fontId="19"/>
  </si>
  <si>
    <t>令和４年度</t>
    <rPh sb="0" eb="1">
      <t>レイ</t>
    </rPh>
    <rPh sb="1" eb="2">
      <t>ワ</t>
    </rPh>
    <rPh sb="3" eb="5">
      <t>ネンド</t>
    </rPh>
    <phoneticPr fontId="19"/>
  </si>
  <si>
    <t>令和５年度</t>
    <rPh sb="0" eb="1">
      <t>レイ</t>
    </rPh>
    <rPh sb="1" eb="2">
      <t>ワ</t>
    </rPh>
    <rPh sb="3" eb="5">
      <t>ネンド</t>
    </rPh>
    <phoneticPr fontId="19"/>
  </si>
  <si>
    <t>令和６年度</t>
    <rPh sb="0" eb="1">
      <t>レイ</t>
    </rPh>
    <rPh sb="1" eb="2">
      <t>ワ</t>
    </rPh>
    <rPh sb="3" eb="5">
      <t>ネンド</t>
    </rPh>
    <phoneticPr fontId="19"/>
  </si>
  <si>
    <t>一人当たり保険税額</t>
    <rPh sb="0" eb="2">
      <t>ヒトリ</t>
    </rPh>
    <rPh sb="2" eb="3">
      <t>ア</t>
    </rPh>
    <rPh sb="5" eb="7">
      <t>ホケン</t>
    </rPh>
    <rPh sb="7" eb="8">
      <t>ゼイ</t>
    </rPh>
    <rPh sb="8" eb="9">
      <t>ガク</t>
    </rPh>
    <phoneticPr fontId="19"/>
  </si>
  <si>
    <t>３．加入者数</t>
    <rPh sb="2" eb="5">
      <t>カニュウシャ</t>
    </rPh>
    <rPh sb="5" eb="6">
      <t>スウ</t>
    </rPh>
    <phoneticPr fontId="19"/>
  </si>
  <si>
    <t>世　帯　数</t>
    <rPh sb="0" eb="1">
      <t>ヨ</t>
    </rPh>
    <rPh sb="2" eb="3">
      <t>オビ</t>
    </rPh>
    <rPh sb="4" eb="5">
      <t>カズ</t>
    </rPh>
    <phoneticPr fontId="19"/>
  </si>
  <si>
    <t>令和３年度</t>
    <rPh sb="0" eb="2">
      <t>レイワ</t>
    </rPh>
    <rPh sb="3" eb="5">
      <t>ネンド</t>
    </rPh>
    <phoneticPr fontId="19"/>
  </si>
  <si>
    <t>人　　　口</t>
    <rPh sb="0" eb="1">
      <t>ヒト</t>
    </rPh>
    <rPh sb="4" eb="5">
      <t>クチ</t>
    </rPh>
    <phoneticPr fontId="19"/>
  </si>
  <si>
    <t>４．国民健康保険税の税率</t>
    <rPh sb="2" eb="4">
      <t>コクミン</t>
    </rPh>
    <rPh sb="4" eb="6">
      <t>ケンコウ</t>
    </rPh>
    <rPh sb="6" eb="8">
      <t>ホケン</t>
    </rPh>
    <rPh sb="8" eb="9">
      <t>ゼイ</t>
    </rPh>
    <rPh sb="10" eb="12">
      <t>ゼイリツ</t>
    </rPh>
    <phoneticPr fontId="19"/>
  </si>
  <si>
    <t>医療分</t>
    <rPh sb="0" eb="2">
      <t>イリョウ</t>
    </rPh>
    <rPh sb="2" eb="3">
      <t>ブン</t>
    </rPh>
    <phoneticPr fontId="19"/>
  </si>
  <si>
    <t>介護分　</t>
    <rPh sb="0" eb="2">
      <t>カイゴ</t>
    </rPh>
    <rPh sb="2" eb="3">
      <t>ブン</t>
    </rPh>
    <phoneticPr fontId="19"/>
  </si>
  <si>
    <t>均　等　割
１人当り</t>
    <rPh sb="0" eb="1">
      <t>タモツ</t>
    </rPh>
    <rPh sb="2" eb="3">
      <t>トウ</t>
    </rPh>
    <rPh sb="4" eb="5">
      <t>ワリ</t>
    </rPh>
    <rPh sb="6" eb="8">
      <t>ヒトリ</t>
    </rPh>
    <rPh sb="8" eb="9">
      <t>アタ</t>
    </rPh>
    <phoneticPr fontId="19"/>
  </si>
  <si>
    <t>平　等　割　
１世帯当り</t>
    <rPh sb="0" eb="1">
      <t>タイラ</t>
    </rPh>
    <rPh sb="2" eb="3">
      <t>トウ</t>
    </rPh>
    <rPh sb="4" eb="5">
      <t>ワリ</t>
    </rPh>
    <rPh sb="8" eb="10">
      <t>セタイ</t>
    </rPh>
    <rPh sb="10" eb="11">
      <t>アタ</t>
    </rPh>
    <phoneticPr fontId="19"/>
  </si>
  <si>
    <t>均　等　割　
１人当り</t>
    <rPh sb="0" eb="1">
      <t>タモツ</t>
    </rPh>
    <rPh sb="2" eb="3">
      <t>トウ</t>
    </rPh>
    <rPh sb="4" eb="5">
      <t>ワリ</t>
    </rPh>
    <rPh sb="7" eb="9">
      <t>ヒトリ</t>
    </rPh>
    <rPh sb="9" eb="10">
      <t>アタ</t>
    </rPh>
    <phoneticPr fontId="19"/>
  </si>
  <si>
    <t>税　額</t>
    <rPh sb="0" eb="1">
      <t>ゼイ</t>
    </rPh>
    <rPh sb="2" eb="3">
      <t>ガク</t>
    </rPh>
    <phoneticPr fontId="19"/>
  </si>
  <si>
    <t>５．国民健康保険税の賦課状況</t>
    <rPh sb="2" eb="4">
      <t>コクミン</t>
    </rPh>
    <rPh sb="4" eb="6">
      <t>ケンコウ</t>
    </rPh>
    <rPh sb="6" eb="8">
      <t>ホケン</t>
    </rPh>
    <rPh sb="8" eb="9">
      <t>ゼイ</t>
    </rPh>
    <rPh sb="10" eb="12">
      <t>フカ</t>
    </rPh>
    <rPh sb="12" eb="14">
      <t>ジョウキョウ</t>
    </rPh>
    <phoneticPr fontId="19"/>
  </si>
  <si>
    <t>被保険者数</t>
    <rPh sb="0" eb="1">
      <t>ヒ</t>
    </rPh>
    <rPh sb="1" eb="4">
      <t>ホケンシャ</t>
    </rPh>
    <rPh sb="4" eb="5">
      <t>スウ</t>
    </rPh>
    <phoneticPr fontId="19"/>
  </si>
  <si>
    <t>所得割有</t>
    <rPh sb="0" eb="2">
      <t>ショトク</t>
    </rPh>
    <rPh sb="2" eb="3">
      <t>ワリ</t>
    </rPh>
    <rPh sb="3" eb="4">
      <t>アリ</t>
    </rPh>
    <phoneticPr fontId="19"/>
  </si>
  <si>
    <t>５割軽減</t>
    <rPh sb="1" eb="2">
      <t>ワリ</t>
    </rPh>
    <rPh sb="2" eb="4">
      <t>ケイゲン</t>
    </rPh>
    <phoneticPr fontId="19"/>
  </si>
  <si>
    <t>２割軽減</t>
    <rPh sb="1" eb="2">
      <t>ワリ</t>
    </rPh>
    <rPh sb="2" eb="4">
      <t>ケイゲン</t>
    </rPh>
    <phoneticPr fontId="19"/>
  </si>
  <si>
    <t>限度超過額</t>
    <rPh sb="0" eb="2">
      <t>ゲンド</t>
    </rPh>
    <rPh sb="2" eb="4">
      <t>チョウカ</t>
    </rPh>
    <rPh sb="4" eb="5">
      <t>ガク</t>
    </rPh>
    <phoneticPr fontId="19"/>
  </si>
  <si>
    <t>６．保険税の負担</t>
    <rPh sb="2" eb="4">
      <t>ホケン</t>
    </rPh>
    <rPh sb="4" eb="5">
      <t>ゼイ</t>
    </rPh>
    <rPh sb="6" eb="8">
      <t>フタン</t>
    </rPh>
    <phoneticPr fontId="19"/>
  </si>
  <si>
    <t>一世帯当り保険税額</t>
    <rPh sb="0" eb="1">
      <t>イチ</t>
    </rPh>
    <rPh sb="1" eb="3">
      <t>セタイ</t>
    </rPh>
    <rPh sb="3" eb="4">
      <t>アタ</t>
    </rPh>
    <rPh sb="5" eb="7">
      <t>ホケン</t>
    </rPh>
    <rPh sb="7" eb="9">
      <t>ゼイガク</t>
    </rPh>
    <phoneticPr fontId="19"/>
  </si>
  <si>
    <t>資料：市町村課税状況調(国民健康保険税関係）　(３月３１日現在）</t>
    <rPh sb="0" eb="2">
      <t>シリョウ</t>
    </rPh>
    <rPh sb="3" eb="6">
      <t>シチョウソン</t>
    </rPh>
    <rPh sb="6" eb="8">
      <t>カゼイ</t>
    </rPh>
    <rPh sb="8" eb="10">
      <t>ジョウキョウ</t>
    </rPh>
    <rPh sb="10" eb="11">
      <t>チョウ</t>
    </rPh>
    <rPh sb="12" eb="14">
      <t>コクミン</t>
    </rPh>
    <rPh sb="14" eb="16">
      <t>ケンコウ</t>
    </rPh>
    <rPh sb="16" eb="18">
      <t>ホケン</t>
    </rPh>
    <rPh sb="18" eb="19">
      <t>ゼイ</t>
    </rPh>
    <rPh sb="19" eb="21">
      <t>カンケイ</t>
    </rPh>
    <rPh sb="25" eb="26">
      <t>ガツ</t>
    </rPh>
    <rPh sb="28" eb="31">
      <t>ニチゲンザイ</t>
    </rPh>
    <phoneticPr fontId="19"/>
  </si>
  <si>
    <t>軽自動車税・諸税に関する調</t>
    <rPh sb="6" eb="8">
      <t>ショゼイ</t>
    </rPh>
    <phoneticPr fontId="19"/>
  </si>
  <si>
    <t>所　得</t>
    <rPh sb="0" eb="1">
      <t>トコロ</t>
    </rPh>
    <rPh sb="2" eb="3">
      <t>トク</t>
    </rPh>
    <phoneticPr fontId="19"/>
  </si>
  <si>
    <t>所得割</t>
    <rPh sb="0" eb="2">
      <t>ショトク</t>
    </rPh>
    <rPh sb="2" eb="3">
      <t>ワリ</t>
    </rPh>
    <phoneticPr fontId="19"/>
  </si>
  <si>
    <t>軽減額</t>
    <rPh sb="0" eb="2">
      <t>ケイゲン</t>
    </rPh>
    <rPh sb="2" eb="3">
      <t>ガク</t>
    </rPh>
    <phoneticPr fontId="19"/>
  </si>
  <si>
    <t>　○市民税、固定資産税、軽自動車税、市たばこ税、入湯税</t>
    <rPh sb="2" eb="5">
      <t>シミンゼイ</t>
    </rPh>
    <rPh sb="6" eb="8">
      <t>コテイ</t>
    </rPh>
    <rPh sb="8" eb="11">
      <t>シサンゼイ</t>
    </rPh>
    <rPh sb="12" eb="16">
      <t>ケイジドウシャ</t>
    </rPh>
    <rPh sb="16" eb="17">
      <t>ゼイ</t>
    </rPh>
    <rPh sb="18" eb="19">
      <t>シ</t>
    </rPh>
    <rPh sb="22" eb="23">
      <t>ゼイ</t>
    </rPh>
    <rPh sb="24" eb="26">
      <t>ニュウトウ</t>
    </rPh>
    <rPh sb="26" eb="27">
      <t>ゼイ</t>
    </rPh>
    <phoneticPr fontId="19"/>
  </si>
  <si>
    <t>　○国民健康保険税</t>
    <rPh sb="2" eb="4">
      <t>コクミン</t>
    </rPh>
    <rPh sb="4" eb="6">
      <t>ケンコウ</t>
    </rPh>
    <rPh sb="6" eb="8">
      <t>ホケン</t>
    </rPh>
    <rPh sb="8" eb="9">
      <t>ゼイ</t>
    </rPh>
    <phoneticPr fontId="19"/>
  </si>
  <si>
    <t>収納額</t>
    <rPh sb="0" eb="2">
      <t>シュウノウ</t>
    </rPh>
    <rPh sb="2" eb="3">
      <t>ガク</t>
    </rPh>
    <phoneticPr fontId="19"/>
  </si>
  <si>
    <t>収入未済額</t>
    <rPh sb="0" eb="2">
      <t>シュウニュウ</t>
    </rPh>
    <rPh sb="2" eb="4">
      <t>ミサイ</t>
    </rPh>
    <rPh sb="4" eb="5">
      <t>ガク</t>
    </rPh>
    <phoneticPr fontId="19"/>
  </si>
  <si>
    <t>収納率</t>
    <rPh sb="0" eb="2">
      <t>シュウノウ</t>
    </rPh>
    <rPh sb="2" eb="3">
      <t>リツ</t>
    </rPh>
    <phoneticPr fontId="19"/>
  </si>
  <si>
    <t>２．納付区分状況</t>
    <rPh sb="2" eb="4">
      <t>ノウフ</t>
    </rPh>
    <rPh sb="4" eb="6">
      <t>クブン</t>
    </rPh>
    <rPh sb="6" eb="8">
      <t>ジョウキョウ</t>
    </rPh>
    <phoneticPr fontId="19"/>
  </si>
  <si>
    <t>納付区分</t>
    <rPh sb="0" eb="2">
      <t>ノウフ</t>
    </rPh>
    <rPh sb="2" eb="4">
      <t>クブン</t>
    </rPh>
    <phoneticPr fontId="19"/>
  </si>
  <si>
    <t>窓　　口</t>
    <rPh sb="0" eb="1">
      <t>マド</t>
    </rPh>
    <rPh sb="3" eb="4">
      <t>クチ</t>
    </rPh>
    <phoneticPr fontId="19"/>
  </si>
  <si>
    <t>クレジット</t>
  </si>
  <si>
    <t>共通納税※</t>
  </si>
  <si>
    <t>共通納税※</t>
    <rPh sb="0" eb="4">
      <t>キョウツ</t>
    </rPh>
    <phoneticPr fontId="19"/>
  </si>
  <si>
    <r>
      <t>市</t>
    </r>
    <r>
      <rPr>
        <sz val="10"/>
        <color auto="1"/>
        <rFont val="ＭＳ Ｐゴシック"/>
      </rPr>
      <t xml:space="preserve">県民税(普徴)
</t>
    </r>
    <r>
      <rPr>
        <sz val="9"/>
        <color auto="1"/>
        <rFont val="ＭＳ Ｐゴシック"/>
      </rPr>
      <t>※年金特徴を除く</t>
    </r>
    <rPh sb="0" eb="1">
      <t>シ</t>
    </rPh>
    <rPh sb="1" eb="3">
      <t>ケンミン</t>
    </rPh>
    <rPh sb="3" eb="4">
      <t>ゼイ</t>
    </rPh>
    <rPh sb="5" eb="6">
      <t>ススム</t>
    </rPh>
    <rPh sb="6" eb="7">
      <t>シルシ</t>
    </rPh>
    <rPh sb="10" eb="12">
      <t>ネンキン</t>
    </rPh>
    <rPh sb="12" eb="13">
      <t>トク</t>
    </rPh>
    <rPh sb="15" eb="16">
      <t>ノゾ</t>
    </rPh>
    <phoneticPr fontId="19"/>
  </si>
  <si>
    <t>軽自動車税</t>
    <rPh sb="0" eb="1">
      <t>ケイ</t>
    </rPh>
    <rPh sb="1" eb="4">
      <t>ジドウシャ</t>
    </rPh>
    <rPh sb="4" eb="5">
      <t>ゼイ</t>
    </rPh>
    <phoneticPr fontId="19"/>
  </si>
  <si>
    <t xml:space="preserve">      富山県射水市新開発410番地1</t>
    <rPh sb="12" eb="15">
      <t>シンカイハツ</t>
    </rPh>
    <phoneticPr fontId="19"/>
  </si>
  <si>
    <r>
      <t>国</t>
    </r>
    <r>
      <rPr>
        <sz val="10"/>
        <color auto="1"/>
        <rFont val="ＭＳ Ｐゴシック"/>
      </rPr>
      <t xml:space="preserve">民健康保険税
</t>
    </r>
    <r>
      <rPr>
        <sz val="9"/>
        <color auto="1"/>
        <rFont val="ＭＳ Ｐゴシック"/>
      </rPr>
      <t>※年金特徴を除く</t>
    </r>
    <rPh sb="0" eb="2">
      <t>コクミン</t>
    </rPh>
    <rPh sb="2" eb="4">
      <t>ケンコウ</t>
    </rPh>
    <rPh sb="4" eb="6">
      <t>ホケン</t>
    </rPh>
    <rPh sb="6" eb="7">
      <t>ゼイ</t>
    </rPh>
    <rPh sb="9" eb="11">
      <t>ネンキン</t>
    </rPh>
    <rPh sb="14" eb="15">
      <t>ノゾ</t>
    </rPh>
    <phoneticPr fontId="19"/>
  </si>
  <si>
    <t>（単位：件数）</t>
    <rPh sb="1" eb="3">
      <t>タンイ</t>
    </rPh>
    <rPh sb="4" eb="6">
      <t>ケンスウ</t>
    </rPh>
    <phoneticPr fontId="19"/>
  </si>
  <si>
    <r>
      <t>　</t>
    </r>
    <r>
      <rPr>
        <sz val="10"/>
        <color auto="1"/>
        <rFont val="ＭＳ Ｐゴシック"/>
      </rPr>
      <t xml:space="preserve">　　　　　　　　　　　　　　　     </t>
    </r>
    <r>
      <rPr>
        <sz val="11"/>
        <color auto="1"/>
        <rFont val="ＭＳ Ｐゴシック"/>
      </rPr>
      <t>年　度</t>
    </r>
    <r>
      <rPr>
        <sz val="10"/>
        <color auto="1"/>
        <rFont val="ＭＳ Ｐゴシック"/>
      </rPr>
      <t xml:space="preserve">
　　</t>
    </r>
    <r>
      <rPr>
        <sz val="11"/>
        <color auto="1"/>
        <rFont val="ＭＳ Ｐゴシック"/>
      </rPr>
      <t>区　分</t>
    </r>
    <rPh sb="21" eb="22">
      <t>ネン</t>
    </rPh>
    <rPh sb="23" eb="24">
      <t>ド</t>
    </rPh>
    <rPh sb="27" eb="28">
      <t>ク</t>
    </rPh>
    <rPh sb="29" eb="30">
      <t>ブン</t>
    </rPh>
    <phoneticPr fontId="19"/>
  </si>
  <si>
    <t>市県民税(普通徴収)</t>
    <rPh sb="0" eb="1">
      <t>シ</t>
    </rPh>
    <rPh sb="1" eb="2">
      <t>ケン</t>
    </rPh>
    <rPh sb="2" eb="3">
      <t>タミ</t>
    </rPh>
    <rPh sb="3" eb="4">
      <t>ゼイ</t>
    </rPh>
    <rPh sb="5" eb="7">
      <t>フツウ</t>
    </rPh>
    <rPh sb="7" eb="9">
      <t>チョウシュウ</t>
    </rPh>
    <phoneticPr fontId="19"/>
  </si>
  <si>
    <t>市県民税(特別徴収)</t>
    <rPh sb="0" eb="1">
      <t>シ</t>
    </rPh>
    <rPh sb="1" eb="2">
      <t>ケン</t>
    </rPh>
    <rPh sb="2" eb="3">
      <t>タミ</t>
    </rPh>
    <rPh sb="3" eb="4">
      <t>ゼイ</t>
    </rPh>
    <rPh sb="5" eb="7">
      <t>トクベツ</t>
    </rPh>
    <rPh sb="7" eb="9">
      <t>チョウシュウ</t>
    </rPh>
    <phoneticPr fontId="19"/>
  </si>
  <si>
    <t>法人市民税</t>
    <rPh sb="0" eb="1">
      <t>ホウ</t>
    </rPh>
    <rPh sb="1" eb="2">
      <t>ヒト</t>
    </rPh>
    <rPh sb="2" eb="3">
      <t>シ</t>
    </rPh>
    <rPh sb="3" eb="4">
      <t>タミ</t>
    </rPh>
    <rPh sb="4" eb="5">
      <t>ゼイ</t>
    </rPh>
    <phoneticPr fontId="19"/>
  </si>
  <si>
    <t>合計</t>
    <rPh sb="0" eb="1">
      <t>ア</t>
    </rPh>
    <rPh sb="1" eb="2">
      <t>ケイ</t>
    </rPh>
    <phoneticPr fontId="19"/>
  </si>
  <si>
    <t xml:space="preserve"> ※ 各税目の年度内に発布した督促状の合計件数</t>
    <rPh sb="3" eb="5">
      <t>カクゼイ</t>
    </rPh>
    <rPh sb="5" eb="6">
      <t>モク</t>
    </rPh>
    <rPh sb="7" eb="9">
      <t>ネンド</t>
    </rPh>
    <rPh sb="9" eb="10">
      <t>ナイ</t>
    </rPh>
    <rPh sb="11" eb="13">
      <t>ハップ</t>
    </rPh>
    <rPh sb="15" eb="17">
      <t>トクソク</t>
    </rPh>
    <rPh sb="17" eb="18">
      <t>ジョウ</t>
    </rPh>
    <rPh sb="19" eb="21">
      <t>ゴウケイ</t>
    </rPh>
    <rPh sb="21" eb="22">
      <t>ケン</t>
    </rPh>
    <rPh sb="22" eb="23">
      <t>カズ</t>
    </rPh>
    <phoneticPr fontId="19"/>
  </si>
  <si>
    <t>個人市民税</t>
    <rPh sb="0" eb="2">
      <t>コジン</t>
    </rPh>
    <rPh sb="2" eb="3">
      <t>シ</t>
    </rPh>
    <rPh sb="3" eb="4">
      <t>ミン</t>
    </rPh>
    <rPh sb="4" eb="5">
      <t>ゼイ</t>
    </rPh>
    <phoneticPr fontId="19"/>
  </si>
  <si>
    <t>（単位：件数、円）　</t>
    <rPh sb="1" eb="3">
      <t>タンイ</t>
    </rPh>
    <rPh sb="4" eb="6">
      <t>ケンスウ</t>
    </rPh>
    <rPh sb="7" eb="8">
      <t>エン</t>
    </rPh>
    <phoneticPr fontId="19"/>
  </si>
  <si>
    <t>　発　　行　令和７年１０月</t>
    <rPh sb="6" eb="7">
      <t>レイ</t>
    </rPh>
    <rPh sb="7" eb="8">
      <t>ワ</t>
    </rPh>
    <phoneticPr fontId="19"/>
  </si>
  <si>
    <t>TEL：0766-51-6618(市民税係)</t>
    <rPh sb="17" eb="20">
      <t>シミンゼイ</t>
    </rPh>
    <rPh sb="20" eb="21">
      <t>カカリ</t>
    </rPh>
    <phoneticPr fontId="19"/>
  </si>
  <si>
    <r>
      <t>令</t>
    </r>
    <r>
      <rPr>
        <sz val="11"/>
        <color auto="1"/>
        <rFont val="ＭＳ ゴシック"/>
      </rPr>
      <t>和７年度　</t>
    </r>
    <r>
      <rPr>
        <b/>
        <sz val="14"/>
        <color auto="1"/>
        <rFont val="ＭＳ ゴシック"/>
      </rPr>
      <t>税 務 概 要</t>
    </r>
    <r>
      <rPr>
        <sz val="12"/>
        <color auto="1"/>
        <rFont val="ＭＳ ゴシック"/>
      </rPr>
      <t>　射水市</t>
    </r>
    <rPh sb="0" eb="1">
      <t>レイ</t>
    </rPh>
    <rPh sb="1" eb="2">
      <t>ワ</t>
    </rPh>
    <rPh sb="3" eb="5">
      <t>ネンド</t>
    </rPh>
    <rPh sb="6" eb="7">
      <t>ゼイ</t>
    </rPh>
    <rPh sb="8" eb="9">
      <t>ツトム</t>
    </rPh>
    <rPh sb="10" eb="11">
      <t>オオムネ</t>
    </rPh>
    <rPh sb="12" eb="13">
      <t>ヨウ</t>
    </rPh>
    <rPh sb="14" eb="16">
      <t>イミズ</t>
    </rPh>
    <rPh sb="16" eb="17">
      <t>シ</t>
    </rPh>
    <phoneticPr fontId="19"/>
  </si>
  <si>
    <t>※共通納税：地方税お支払いサイトを利用し電子決済で市税を納付する方法</t>
  </si>
  <si>
    <t>クレジット※</t>
  </si>
  <si>
    <t>６，５５２ 円</t>
  </si>
  <si>
    <t>40歳
～
64歳</t>
  </si>
  <si>
    <t>市民税に関する調</t>
  </si>
  <si>
    <t>固定資産税に関する調</t>
  </si>
  <si>
    <t>国民健康保険税に関する調</t>
  </si>
  <si>
    <t>３．督促状発布件数　‥‥‥‥‥‥‥‥‥‥‥‥‥‥‥‥‥‥‥‥‥‥‥‥‥‥‥‥‥‥‥</t>
    <rPh sb="2" eb="5">
      <t>トクソクジョウ</t>
    </rPh>
    <rPh sb="5" eb="7">
      <t>ハップ</t>
    </rPh>
    <rPh sb="7" eb="9">
      <t>ケンスウ</t>
    </rPh>
    <phoneticPr fontId="19"/>
  </si>
  <si>
    <t>３，５００ 円</t>
    <rPh sb="6" eb="7">
      <t>エン</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</si>
</sst>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6" formatCode="&quot;¥&quot;#,##0;[Red]&quot;¥&quot;\-#,##0"/>
    <numFmt numFmtId="176" formatCode="#,##0_ "/>
    <numFmt numFmtId="177" formatCode="#,##0;&quot;△ &quot;#,##0"/>
    <numFmt numFmtId="178" formatCode="#,##0_);\(#,##0\)"/>
    <numFmt numFmtId="179" formatCode="#,##0_ ;[Red]\-#,##0\ "/>
    <numFmt numFmtId="180" formatCode="0.0%"/>
    <numFmt numFmtId="181" formatCode="#,##0_);[Red]\(#,##0\)"/>
    <numFmt numFmtId="182" formatCode="#,##0.0_);[Red]\(#,##0.0\)"/>
    <numFmt numFmtId="183" formatCode="#,##0.0;&quot;△ &quot;#,##0.0"/>
    <numFmt numFmtId="184" formatCode="0.0;&quot;△ &quot;0.0"/>
    <numFmt numFmtId="185" formatCode="0.0_ "/>
    <numFmt numFmtId="186" formatCode="0.0_);\(0.0\)"/>
    <numFmt numFmtId="187" formatCode="0.0_);[Red]\(0.0\)"/>
    <numFmt numFmtId="188" formatCode="\(#,##0\)"/>
    <numFmt numFmtId="189" formatCode="#,##0.0"/>
  </numFmts>
  <fonts count="7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50"/>
      <color auto="1"/>
      <name val="HGS創英角ｺﾞｼｯｸUB"/>
      <family val="3"/>
    </font>
    <font>
      <sz val="60"/>
      <color auto="1"/>
      <name val="HGS創英角ｺﾞｼｯｸUB"/>
      <family val="3"/>
    </font>
    <font>
      <sz val="36"/>
      <color auto="1"/>
      <name val="HGS創英ﾌﾟﾚｾﾞﾝｽEB"/>
      <family val="1"/>
    </font>
    <font>
      <sz val="40"/>
      <color auto="1"/>
      <name val="HGS創英角ｺﾞｼｯｸUB"/>
      <family val="3"/>
    </font>
    <font>
      <sz val="30"/>
      <color auto="1"/>
      <name val="HGS創英角ｺﾞｼｯｸUB"/>
      <family val="3"/>
    </font>
    <font>
      <sz val="10"/>
      <color auto="1"/>
      <name val="ＭＳ Ｐゴシック"/>
      <family val="3"/>
    </font>
    <font>
      <b/>
      <sz val="12"/>
      <color auto="1"/>
      <name val="平成角ゴシック"/>
      <family val="3"/>
    </font>
    <font>
      <sz val="10"/>
      <color auto="1"/>
      <name val="平成角ゴシック"/>
      <family val="3"/>
    </font>
    <font>
      <b/>
      <sz val="10"/>
      <color auto="1"/>
      <name val="平成角ゴシック"/>
      <family val="3"/>
    </font>
    <font>
      <sz val="10"/>
      <color auto="1"/>
      <name val="Segoe UI Symbol"/>
      <family val="2"/>
    </font>
    <font>
      <b/>
      <sz val="12"/>
      <color auto="1"/>
      <name val="ＭＳ Ｐゴシック"/>
      <family val="3"/>
    </font>
    <font>
      <sz val="12"/>
      <color auto="1"/>
      <name val="ＭＳ Ｐゴシック"/>
      <family val="3"/>
    </font>
    <font>
      <b/>
      <sz val="16"/>
      <color auto="1"/>
      <name val="平成角ゴシック"/>
      <family val="3"/>
    </font>
    <font>
      <sz val="16"/>
      <color auto="1"/>
      <name val="平成角ゴシック"/>
      <family val="3"/>
    </font>
    <font>
      <sz val="11"/>
      <color auto="1"/>
      <name val="平成角ゴシック"/>
      <family val="3"/>
    </font>
    <font>
      <sz val="14"/>
      <color auto="1"/>
      <name val="ＭＳ Ｐゴシック"/>
      <family val="3"/>
    </font>
    <font>
      <b/>
      <sz val="16"/>
      <color auto="1"/>
      <name val="ＭＳ ゴシック"/>
      <family val="3"/>
    </font>
    <font>
      <b/>
      <sz val="14"/>
      <color indexed="10"/>
      <name val="ＭＳ ゴシック"/>
      <family val="3"/>
    </font>
    <font>
      <sz val="12"/>
      <color auto="1"/>
      <name val="ＭＳ ゴシック"/>
      <family val="3"/>
    </font>
    <font>
      <sz val="11"/>
      <color auto="1"/>
      <name val="ＭＳ ゴシック"/>
      <family val="3"/>
    </font>
    <font>
      <sz val="12"/>
      <color indexed="10"/>
      <name val="ＭＳ Ｐゴシック"/>
      <family val="3"/>
    </font>
    <font>
      <b/>
      <sz val="12"/>
      <color indexed="10"/>
      <name val="ＭＳ Ｐゴシック"/>
      <family val="3"/>
    </font>
    <font>
      <sz val="10"/>
      <color auto="1"/>
      <name val="ＭＳ ゴシック"/>
      <family val="3"/>
    </font>
    <font>
      <sz val="13"/>
      <color auto="1"/>
      <name val="ＭＳ ゴシック"/>
      <family val="3"/>
    </font>
    <font>
      <sz val="13"/>
      <color auto="1"/>
      <name val="ＭＳ Ｐゴシック"/>
      <family val="3"/>
    </font>
    <font>
      <b/>
      <sz val="14"/>
      <color auto="1"/>
      <name val="ＭＳ Ｐゴシック"/>
      <family val="3"/>
    </font>
    <font>
      <b/>
      <sz val="13"/>
      <color auto="1"/>
      <name val="ＭＳ ゴシック"/>
      <family val="3"/>
    </font>
    <font>
      <b/>
      <sz val="14"/>
      <color indexed="10"/>
      <name val="ＭＳ Ｐゴシック"/>
      <family val="3"/>
    </font>
    <font>
      <b/>
      <sz val="12"/>
      <color auto="1"/>
      <name val="ＭＳ ゴシック"/>
      <family val="3"/>
    </font>
    <font>
      <b/>
      <sz val="11"/>
      <color auto="1"/>
      <name val="ＭＳ ゴシック"/>
      <family val="3"/>
    </font>
    <font>
      <sz val="9"/>
      <color auto="1"/>
      <name val="ＭＳ ゴシック"/>
      <family val="3"/>
    </font>
    <font>
      <sz val="11"/>
      <color rgb="FFFF0000"/>
      <name val="ＭＳ Ｐゴシック"/>
      <family val="3"/>
    </font>
    <font>
      <sz val="8"/>
      <color auto="1"/>
      <name val="ＭＳ Ｐゴシック"/>
      <family val="3"/>
    </font>
    <font>
      <sz val="8"/>
      <color auto="1"/>
      <name val="ＭＳ ゴシック"/>
      <family val="3"/>
    </font>
    <font>
      <sz val="9"/>
      <color auto="1"/>
      <name val="ＭＳ Ｐゴシック"/>
      <family val="3"/>
    </font>
    <font>
      <sz val="6.5"/>
      <color auto="1"/>
      <name val="ＭＳ Ｐゴシック"/>
      <family val="3"/>
    </font>
    <font>
      <b/>
      <sz val="11"/>
      <color auto="1"/>
      <name val="ＭＳ Ｐゴシック"/>
      <family val="3"/>
    </font>
    <font>
      <sz val="16"/>
      <color auto="1"/>
      <name val="HGｺﾞｼｯｸE"/>
      <family val="3"/>
    </font>
    <font>
      <u/>
      <sz val="14"/>
      <color auto="1"/>
      <name val="ＭＳ Ｐゴシック"/>
      <family val="3"/>
    </font>
    <font>
      <b/>
      <u/>
      <sz val="14"/>
      <color auto="1"/>
      <name val="ＭＳ Ｐゴシック"/>
      <family val="3"/>
    </font>
    <font>
      <b/>
      <u/>
      <sz val="12"/>
      <color auto="1"/>
      <name val="ＭＳ Ｐゴシック"/>
      <family val="3"/>
    </font>
    <font>
      <strike/>
      <sz val="11"/>
      <color auto="1"/>
      <name val="ＭＳ ゴシック"/>
      <family val="3"/>
    </font>
    <font>
      <sz val="8.5"/>
      <color auto="1"/>
      <name val="ＭＳ Ｐゴシック"/>
      <family val="3"/>
    </font>
    <font>
      <u/>
      <sz val="11"/>
      <color auto="1"/>
      <name val="ＭＳ Ｐゴシック"/>
      <family val="3"/>
    </font>
    <font>
      <u/>
      <sz val="11"/>
      <color auto="1"/>
      <name val="ＭＳ ゴシック"/>
      <family val="3"/>
    </font>
    <font>
      <sz val="10"/>
      <color indexed="8"/>
      <name val="ＭＳ Ｐゴシック"/>
      <family val="3"/>
    </font>
    <font>
      <sz val="16"/>
      <color auto="1"/>
      <name val="ＭＳ ゴシック"/>
      <family val="3"/>
    </font>
    <font>
      <i/>
      <sz val="11"/>
      <color auto="1"/>
      <name val="ＭＳ Ｐゴシック"/>
      <family val="3"/>
    </font>
    <font>
      <i/>
      <sz val="11"/>
      <color auto="1"/>
      <name val="ＭＳ ゴシック"/>
      <family val="3"/>
    </font>
    <font>
      <i/>
      <sz val="9"/>
      <color auto="1"/>
      <name val="ＭＳ Ｐゴシック"/>
      <family val="3"/>
    </font>
    <font>
      <sz val="16"/>
      <color auto="1"/>
      <name val="HGP創英角ｺﾞｼｯｸUB"/>
      <family val="3"/>
    </font>
    <font>
      <sz val="20"/>
      <color auto="1"/>
      <name val="HGP創英角ｺﾞｼｯｸUB"/>
      <family val="3"/>
    </font>
  </fonts>
  <fills count="33">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rgb="FFA0FFFF"/>
        <bgColor indexed="64"/>
      </patternFill>
    </fill>
    <fill>
      <patternFill patternType="solid">
        <fgColor rgb="FFFFFF99"/>
        <bgColor indexed="64"/>
      </patternFill>
    </fill>
    <fill>
      <patternFill patternType="solid">
        <fgColor rgb="FFD4F3B5"/>
        <bgColor indexed="64"/>
      </patternFill>
    </fill>
    <fill>
      <patternFill patternType="solid">
        <fgColor indexed="41"/>
        <bgColor indexed="64"/>
      </patternFill>
    </fill>
    <fill>
      <patternFill patternType="solid">
        <fgColor indexed="27"/>
        <bgColor indexed="64"/>
      </patternFill>
    </fill>
    <fill>
      <patternFill patternType="solid">
        <fgColor indexed="52"/>
        <bgColor indexed="64"/>
      </patternFill>
    </fill>
  </fills>
  <borders count="3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medium">
        <color indexed="9"/>
      </left>
      <right/>
      <top style="medium">
        <color indexed="9"/>
      </top>
      <bottom style="medium">
        <color indexed="9"/>
      </bottom>
      <diagonal/>
    </border>
    <border>
      <left style="medium">
        <color indexed="9"/>
      </left>
      <right/>
      <top/>
      <bottom/>
      <diagonal/>
    </border>
    <border>
      <left style="medium">
        <color indexed="9"/>
      </left>
      <right style="medium">
        <color indexed="9"/>
      </right>
      <top/>
      <bottom/>
      <diagonal/>
    </border>
    <border>
      <left style="medium">
        <color indexed="9"/>
      </left>
      <right style="medium">
        <color indexed="9"/>
      </right>
      <top/>
      <bottom style="medium">
        <color indexed="9"/>
      </bottom>
      <diagonal/>
    </border>
    <border>
      <left/>
      <right style="medium">
        <color indexed="9"/>
      </right>
      <top style="medium">
        <color indexed="9"/>
      </top>
      <bottom style="medium">
        <color indexed="9"/>
      </bottom>
      <diagonal/>
    </border>
    <border>
      <left/>
      <right style="medium">
        <color indexed="9"/>
      </right>
      <top/>
      <bottom/>
      <diagonal/>
    </border>
    <border>
      <left/>
      <right style="medium">
        <color indexed="9"/>
      </right>
      <top/>
      <bottom style="medium">
        <color indexed="9"/>
      </bottom>
      <diagonal/>
    </border>
    <border>
      <left style="medium">
        <color indexed="9"/>
      </left>
      <right style="medium">
        <color indexed="9"/>
      </right>
      <top style="medium">
        <color indexed="9"/>
      </top>
      <bottom/>
      <diagonal/>
    </border>
    <border>
      <left/>
      <right style="medium">
        <color indexed="9"/>
      </right>
      <top style="medium">
        <color indexed="9"/>
      </top>
      <bottom/>
      <diagonal/>
    </border>
    <border diagonalDown="1">
      <left style="thin">
        <color indexed="64"/>
      </left>
      <right/>
      <top style="thin">
        <color indexed="64"/>
      </top>
      <bottom/>
      <diagonal style="hair">
        <color indexed="64"/>
      </diagonal>
    </border>
    <border diagonalDown="1">
      <left style="thin">
        <color indexed="64"/>
      </left>
      <right/>
      <top/>
      <bottom style="thin">
        <color indexed="64"/>
      </bottom>
      <diagonal style="hair">
        <color indexed="64"/>
      </diagonal>
    </border>
    <border>
      <left style="thin">
        <color indexed="64"/>
      </left>
      <right/>
      <top style="thin">
        <color indexed="64"/>
      </top>
      <bottom style="thin">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left/>
      <right/>
      <top style="thin">
        <color indexed="64"/>
      </top>
      <bottom style="thin">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top style="medium">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hair">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bottom style="thin">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double">
        <color indexed="64"/>
      </top>
      <bottom style="medium">
        <color indexed="64"/>
      </bottom>
      <diagonal/>
    </border>
    <border>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double">
        <color indexed="64"/>
      </top>
      <bottom style="medium">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double">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style="medium">
        <color auto="1"/>
      </left>
      <right/>
      <top style="hair">
        <color auto="1"/>
      </top>
      <bottom style="hair">
        <color auto="1"/>
      </bottom>
      <diagonal/>
    </border>
    <border>
      <left style="medium">
        <color auto="1"/>
      </left>
      <right/>
      <top style="hair">
        <color auto="1"/>
      </top>
      <bottom style="double">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hair">
        <color indexed="64"/>
      </top>
      <bottom style="hair">
        <color indexed="64"/>
      </bottom>
      <diagonal/>
    </border>
    <border>
      <left/>
      <right/>
      <top style="hair">
        <color indexed="64"/>
      </top>
      <bottom/>
      <diagonal/>
    </border>
    <border>
      <left/>
      <right/>
      <top style="hair">
        <color indexed="64"/>
      </top>
      <bottom style="double">
        <color indexed="64"/>
      </bottom>
      <diagonal/>
    </border>
    <border>
      <left/>
      <right/>
      <top style="medium">
        <color indexed="64"/>
      </top>
      <bottom style="medium">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double">
        <color indexed="64"/>
      </bottom>
      <diagonal/>
    </border>
    <border>
      <left/>
      <right style="hair">
        <color indexed="64"/>
      </right>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double">
        <color indexed="64"/>
      </bottom>
      <diagonal/>
    </border>
    <border>
      <left style="medium">
        <color indexed="64"/>
      </left>
      <right style="hair">
        <color indexed="64"/>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double">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hair">
        <color indexed="64"/>
      </left>
      <right style="medium">
        <color indexed="64"/>
      </right>
      <top/>
      <bottom style="double">
        <color indexed="64"/>
      </bottom>
      <diagonal/>
    </border>
    <border>
      <left style="hair">
        <color indexed="64"/>
      </left>
      <right style="medium">
        <color indexed="64"/>
      </right>
      <top/>
      <bottom style="medium">
        <color indexed="64"/>
      </bottom>
      <diagonal/>
    </border>
    <border diagonalDown="1">
      <left style="medium">
        <color indexed="64"/>
      </left>
      <right/>
      <top style="medium">
        <color indexed="64"/>
      </top>
      <bottom/>
      <diagonal style="hair">
        <color indexed="64"/>
      </diagonal>
    </border>
    <border diagonalDown="1">
      <left style="medium">
        <color indexed="64"/>
      </left>
      <right/>
      <top/>
      <bottom style="thin">
        <color indexed="64"/>
      </bottom>
      <diagonal style="hair">
        <color indexed="64"/>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Down="1">
      <left/>
      <right/>
      <top style="medium">
        <color indexed="64"/>
      </top>
      <bottom/>
      <diagonal style="hair">
        <color indexed="64"/>
      </diagonal>
    </border>
    <border>
      <left/>
      <right/>
      <top style="thin">
        <color indexed="64"/>
      </top>
      <bottom/>
      <diagonal/>
    </border>
    <border>
      <left style="thin">
        <color indexed="64"/>
      </left>
      <right style="thin">
        <color indexed="64"/>
      </right>
      <top style="thin">
        <color indexed="64"/>
      </top>
      <bottom style="medium">
        <color indexed="64"/>
      </bottom>
      <diagonal/>
    </border>
    <border diagonalDown="1">
      <left/>
      <right style="thin">
        <color indexed="64"/>
      </right>
      <top style="medium">
        <color indexed="64"/>
      </top>
      <bottom/>
      <diagonal style="hair">
        <color indexed="64"/>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hair">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right style="hair">
        <color indexed="64"/>
      </right>
      <top style="medium">
        <color indexed="64"/>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bottom/>
      <diagonal/>
    </border>
    <border diagonalDown="1">
      <left style="medium">
        <color indexed="64"/>
      </left>
      <right/>
      <top style="medium">
        <color indexed="64"/>
      </top>
      <bottom style="thin">
        <color indexed="64"/>
      </bottom>
      <diagonal style="hair">
        <color indexed="64"/>
      </diagonal>
    </border>
    <border>
      <left style="medium">
        <color indexed="64"/>
      </left>
      <right style="hair">
        <color indexed="64"/>
      </right>
      <top style="hair">
        <color indexed="64"/>
      </top>
      <bottom style="thin">
        <color indexed="64"/>
      </bottom>
      <diagonal/>
    </border>
    <border>
      <left style="medium">
        <color indexed="64"/>
      </left>
      <right/>
      <top style="thin">
        <color indexed="64"/>
      </top>
      <bottom style="medium">
        <color indexed="64"/>
      </bottom>
      <diagonal/>
    </border>
    <border diagonalDown="1">
      <left/>
      <right/>
      <top style="medium">
        <color indexed="64"/>
      </top>
      <bottom style="thin">
        <color indexed="64"/>
      </bottom>
      <diagonal style="hair">
        <color indexed="64"/>
      </diagonal>
    </border>
    <border>
      <left style="hair">
        <color indexed="64"/>
      </left>
      <right/>
      <top style="hair">
        <color indexed="64"/>
      </top>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bottom/>
      <diagonal/>
    </border>
    <border diagonalUp="1">
      <left style="hair">
        <color indexed="64"/>
      </left>
      <right/>
      <top style="hair">
        <color indexed="64"/>
      </top>
      <bottom style="hair">
        <color indexed="64"/>
      </bottom>
      <diagonal style="hair">
        <color indexed="64"/>
      </diagonal>
    </border>
    <border>
      <left/>
      <right/>
      <top style="thin">
        <color indexed="64"/>
      </top>
      <bottom style="hair">
        <color indexed="64"/>
      </bottom>
      <diagonal/>
    </border>
    <border diagonalUp="1">
      <left/>
      <right/>
      <top style="hair">
        <color indexed="64"/>
      </top>
      <bottom style="hair">
        <color indexed="64"/>
      </bottom>
      <diagonal style="hair">
        <color indexed="64"/>
      </diagonal>
    </border>
    <border diagonalDown="1">
      <left/>
      <right style="thin">
        <color indexed="64"/>
      </right>
      <top style="medium">
        <color indexed="64"/>
      </top>
      <bottom style="thin">
        <color indexed="64"/>
      </bottom>
      <diagonal style="hair">
        <color indexed="64"/>
      </diagonal>
    </border>
    <border>
      <left style="hair">
        <color indexed="64"/>
      </left>
      <right style="thin">
        <color indexed="64"/>
      </right>
      <top style="hair">
        <color indexed="64"/>
      </top>
      <bottom/>
      <diagonal/>
    </border>
    <border diagonalUp="1">
      <left/>
      <right style="thin">
        <color indexed="64"/>
      </right>
      <top style="hair">
        <color indexed="64"/>
      </top>
      <bottom style="hair">
        <color indexed="64"/>
      </bottom>
      <diagonal style="hair">
        <color indexed="64"/>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hair">
        <color indexed="64"/>
      </left>
      <right style="medium">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diagonalDown="1">
      <left style="medium">
        <color indexed="64"/>
      </left>
      <right/>
      <top/>
      <bottom/>
      <diagonal style="hair">
        <color indexed="64"/>
      </diagonal>
    </border>
    <border diagonalDown="1">
      <left/>
      <right/>
      <top/>
      <bottom/>
      <diagonal style="hair">
        <color indexed="64"/>
      </diagonal>
    </border>
    <border>
      <left/>
      <right/>
      <top/>
      <bottom style="double">
        <color indexed="64"/>
      </bottom>
      <diagonal/>
    </border>
    <border diagonalDown="1">
      <left/>
      <right style="thin">
        <color indexed="64"/>
      </right>
      <top/>
      <bottom/>
      <diagonal style="hair">
        <color indexed="64"/>
      </diagonal>
    </border>
    <border>
      <left/>
      <right style="thin">
        <color indexed="64"/>
      </right>
      <top/>
      <bottom style="double">
        <color indexed="64"/>
      </bottom>
      <diagonal/>
    </border>
    <border>
      <left/>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style="hair">
        <color indexed="64"/>
      </right>
      <top style="hair">
        <color indexed="64"/>
      </top>
      <bottom style="thin">
        <color indexed="64"/>
      </bottom>
      <diagonal/>
    </border>
    <border diagonalDown="1">
      <left/>
      <right style="hair">
        <color indexed="64"/>
      </right>
      <top/>
      <bottom style="double">
        <color indexed="64"/>
      </bottom>
      <diagonal style="hair">
        <color indexed="64"/>
      </diagonal>
    </border>
    <border diagonalDown="1">
      <left/>
      <right style="hair">
        <color indexed="64"/>
      </right>
      <top/>
      <bottom style="medium">
        <color indexed="64"/>
      </bottom>
      <diagonal style="hair">
        <color indexed="64"/>
      </diagonal>
    </border>
    <border>
      <left style="hair">
        <color indexed="64"/>
      </left>
      <right/>
      <top/>
      <bottom style="double">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diagonalDown="1">
      <left style="thin">
        <color indexed="64"/>
      </left>
      <right style="hair">
        <color indexed="64"/>
      </right>
      <top/>
      <bottom style="double">
        <color indexed="64"/>
      </bottom>
      <diagonal style="hair">
        <color indexed="64"/>
      </diagonal>
    </border>
    <border diagonalDown="1">
      <left style="thin">
        <color indexed="64"/>
      </left>
      <right style="hair">
        <color indexed="64"/>
      </right>
      <top/>
      <bottom style="medium">
        <color indexed="64"/>
      </bottom>
      <diagonal style="hair">
        <color indexed="64"/>
      </diagonal>
    </border>
    <border>
      <left/>
      <right style="thin">
        <color indexed="64"/>
      </right>
      <top style="medium">
        <color indexed="64"/>
      </top>
      <bottom style="hair">
        <color indexed="64"/>
      </bottom>
      <diagonal/>
    </border>
    <border>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hair">
        <color indexed="64"/>
      </top>
      <bottom/>
      <diagonal/>
    </border>
    <border>
      <left style="thin">
        <color indexed="64"/>
      </left>
      <right style="medium">
        <color indexed="64"/>
      </right>
      <top style="double">
        <color indexed="64"/>
      </top>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medium">
        <color indexed="64"/>
      </top>
      <bottom style="double">
        <color indexed="64"/>
      </bottom>
      <diagonal/>
    </border>
    <border>
      <left style="thin">
        <color indexed="64"/>
      </left>
      <right/>
      <top style="hair">
        <color indexed="64"/>
      </top>
      <bottom style="double">
        <color indexed="64"/>
      </bottom>
      <diagonal/>
    </border>
    <border>
      <left/>
      <right/>
      <top style="medium">
        <color indexed="64"/>
      </top>
      <bottom style="double">
        <color indexed="64"/>
      </bottom>
      <diagonal/>
    </border>
    <border>
      <left/>
      <right style="thin">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thin">
        <color indexed="64"/>
      </right>
      <top style="medium">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hair">
        <color indexed="64"/>
      </bottom>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style="medium">
        <color indexed="64"/>
      </top>
      <bottom style="thin">
        <color indexed="64"/>
      </bottom>
      <diagonal/>
    </border>
    <border diagonalDown="1">
      <left style="medium">
        <color indexed="64"/>
      </left>
      <right style="hair">
        <color indexed="64"/>
      </right>
      <top style="medium">
        <color indexed="64"/>
      </top>
      <bottom style="thin">
        <color indexed="64"/>
      </bottom>
      <diagonal style="hair">
        <color indexed="64"/>
      </diagonal>
    </border>
    <border>
      <left style="medium">
        <color indexed="64"/>
      </left>
      <right/>
      <top style="hair">
        <color indexed="64"/>
      </top>
      <bottom style="medium">
        <color indexed="64"/>
      </bottom>
      <diagonal/>
    </border>
    <border diagonalDown="1">
      <left style="hair">
        <color indexed="64"/>
      </left>
      <right style="hair">
        <color indexed="64"/>
      </right>
      <top style="medium">
        <color indexed="64"/>
      </top>
      <bottom style="thin">
        <color indexed="64"/>
      </bottom>
      <diagonal style="hair">
        <color indexed="64"/>
      </diagonal>
    </border>
    <border>
      <left style="thin">
        <color indexed="64"/>
      </left>
      <right style="hair">
        <color indexed="64"/>
      </right>
      <top style="thin">
        <color indexed="64"/>
      </top>
      <bottom style="hair">
        <color indexed="64"/>
      </bottom>
      <diagonal/>
    </border>
    <border diagonalDown="1">
      <left style="hair">
        <color indexed="64"/>
      </left>
      <right/>
      <top style="medium">
        <color indexed="64"/>
      </top>
      <bottom style="thin">
        <color indexed="64"/>
      </bottom>
      <diagonal style="hair">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diagonalDown="1">
      <left/>
      <right style="medium">
        <color indexed="64"/>
      </right>
      <top style="thin">
        <color indexed="64"/>
      </top>
      <bottom style="thin">
        <color indexed="64"/>
      </bottom>
      <diagonal style="thin">
        <color indexed="64"/>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0" fontId="18" fillId="0" borderId="9" applyNumberFormat="0" applyFill="0" applyAlignment="0" applyProtection="0">
      <alignment vertical="center"/>
    </xf>
  </cellStyleXfs>
  <cellXfs count="2082">
    <xf numFmtId="0" fontId="0" fillId="0" borderId="0" xfId="0">
      <alignment vertical="center"/>
    </xf>
    <xf numFmtId="0" fontId="0" fillId="0" borderId="10" xfId="0" applyBorder="1">
      <alignment vertical="center"/>
    </xf>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xf>
    <xf numFmtId="0" fontId="24"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7" fillId="0" borderId="13" xfId="0" applyFont="1" applyBorder="1" applyAlignment="1">
      <alignment vertical="center"/>
    </xf>
    <xf numFmtId="0" fontId="27" fillId="0" borderId="12" xfId="0" applyFont="1" applyBorder="1" applyAlignment="1">
      <alignment vertical="center"/>
    </xf>
    <xf numFmtId="0" fontId="28" fillId="0" borderId="12" xfId="0" applyFont="1" applyBorder="1" applyAlignment="1">
      <alignment horizontal="center" vertical="center"/>
    </xf>
    <xf numFmtId="0" fontId="29" fillId="0" borderId="13" xfId="0" applyFont="1" applyBorder="1" applyAlignment="1">
      <alignment vertical="center"/>
    </xf>
    <xf numFmtId="0" fontId="25" fillId="0" borderId="14" xfId="0" applyFont="1" applyBorder="1" applyAlignment="1">
      <alignment vertical="center"/>
    </xf>
    <xf numFmtId="0" fontId="27" fillId="0" borderId="14" xfId="0" applyFont="1" applyBorder="1" applyAlignment="1">
      <alignment vertical="center"/>
    </xf>
    <xf numFmtId="0" fontId="27" fillId="0" borderId="0" xfId="0" applyFont="1" applyBorder="1" applyAlignment="1">
      <alignment vertical="center"/>
    </xf>
    <xf numFmtId="0" fontId="30" fillId="0" borderId="15" xfId="0" applyFont="1" applyBorder="1" applyAlignment="1">
      <alignment horizontal="center" vertical="center"/>
    </xf>
    <xf numFmtId="0" fontId="31" fillId="0" borderId="16" xfId="0" applyFont="1" applyBorder="1" applyAlignment="1">
      <alignment horizontal="center" vertical="center"/>
    </xf>
    <xf numFmtId="0" fontId="25" fillId="0" borderId="16"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0" fillId="0" borderId="0" xfId="0" applyAlignment="1">
      <alignment horizontal="center" vertical="center"/>
    </xf>
    <xf numFmtId="0" fontId="32" fillId="0" borderId="18" xfId="0" applyFont="1" applyBorder="1" applyAlignment="1">
      <alignment horizontal="center" vertical="center"/>
    </xf>
    <xf numFmtId="0" fontId="33" fillId="0" borderId="13" xfId="0" applyFont="1" applyBorder="1" applyAlignment="1">
      <alignment horizontal="center" vertical="center"/>
    </xf>
    <xf numFmtId="0" fontId="34" fillId="0" borderId="13" xfId="0" applyFont="1" applyBorder="1" applyAlignment="1">
      <alignment vertical="center"/>
    </xf>
    <xf numFmtId="0" fontId="34" fillId="0" borderId="19" xfId="0" applyFont="1" applyBorder="1" applyAlignment="1">
      <alignment horizontal="center" vertical="center"/>
    </xf>
    <xf numFmtId="0" fontId="34" fillId="0" borderId="16" xfId="0" applyFont="1" applyBorder="1" applyAlignment="1">
      <alignment horizontal="center" vertical="center"/>
    </xf>
    <xf numFmtId="0" fontId="34" fillId="0" borderId="17" xfId="0" applyFont="1" applyBorder="1" applyAlignment="1">
      <alignment horizontal="center" vertical="center"/>
    </xf>
    <xf numFmtId="0" fontId="31" fillId="0" borderId="0" xfId="0" applyFont="1" applyAlignment="1">
      <alignment vertical="center"/>
    </xf>
    <xf numFmtId="0" fontId="35" fillId="0" borderId="0" xfId="0" applyFont="1" applyAlignment="1">
      <alignment vertical="center"/>
    </xf>
    <xf numFmtId="0" fontId="35" fillId="0" borderId="0" xfId="0" applyFont="1" applyAlignment="1">
      <alignment vertical="top"/>
    </xf>
    <xf numFmtId="0" fontId="31" fillId="0" borderId="0" xfId="0" applyFont="1" applyAlignment="1">
      <alignment vertical="top"/>
    </xf>
    <xf numFmtId="0" fontId="30" fillId="0" borderId="0" xfId="0" applyFont="1" applyAlignment="1">
      <alignment vertical="top"/>
    </xf>
    <xf numFmtId="176" fontId="31" fillId="0" borderId="0" xfId="0" applyNumberFormat="1" applyFont="1" applyAlignment="1">
      <alignment vertical="center"/>
    </xf>
    <xf numFmtId="0" fontId="36" fillId="0" borderId="0" xfId="0" applyFont="1" applyAlignment="1">
      <alignment vertical="center"/>
    </xf>
    <xf numFmtId="0" fontId="37" fillId="0" borderId="0" xfId="0" applyFont="1" applyAlignment="1">
      <alignment horizontal="left" vertical="center"/>
    </xf>
    <xf numFmtId="0" fontId="38" fillId="0" borderId="0" xfId="0" applyFont="1" applyAlignment="1">
      <alignment horizontal="left" vertical="top" wrapText="1"/>
    </xf>
    <xf numFmtId="0" fontId="37" fillId="0" borderId="0" xfId="0" applyFont="1" applyAlignment="1">
      <alignment vertical="center"/>
    </xf>
    <xf numFmtId="0" fontId="38" fillId="0" borderId="0" xfId="0" applyFont="1" applyAlignment="1">
      <alignment vertical="top" wrapText="1"/>
    </xf>
    <xf numFmtId="0" fontId="39" fillId="0" borderId="20" xfId="0" applyFont="1" applyBorder="1" applyAlignment="1">
      <alignment horizontal="left" vertical="center" wrapText="1"/>
    </xf>
    <xf numFmtId="0" fontId="39" fillId="0" borderId="21" xfId="0" applyFont="1" applyBorder="1" applyAlignment="1">
      <alignment horizontal="left" vertical="center" wrapText="1"/>
    </xf>
    <xf numFmtId="176" fontId="31" fillId="0" borderId="22" xfId="0" applyNumberFormat="1" applyFont="1" applyBorder="1" applyAlignment="1">
      <alignment vertical="center"/>
    </xf>
    <xf numFmtId="176" fontId="38" fillId="0" borderId="22" xfId="0" applyNumberFormat="1" applyFont="1" applyBorder="1" applyAlignment="1">
      <alignment horizontal="center" vertical="center" shrinkToFit="1"/>
    </xf>
    <xf numFmtId="176" fontId="40" fillId="0" borderId="22" xfId="0" applyNumberFormat="1" applyFont="1" applyBorder="1" applyAlignment="1">
      <alignment vertical="center"/>
    </xf>
    <xf numFmtId="0" fontId="41" fillId="0" borderId="0" xfId="0" applyFont="1" applyAlignment="1">
      <alignment horizontal="left" vertical="center"/>
    </xf>
    <xf numFmtId="0" fontId="39" fillId="0" borderId="23" xfId="0" applyFont="1" applyBorder="1" applyAlignment="1">
      <alignment horizontal="left" vertical="center" wrapText="1"/>
    </xf>
    <xf numFmtId="0" fontId="39" fillId="0" borderId="24" xfId="0" applyFont="1" applyBorder="1" applyAlignment="1">
      <alignment horizontal="left" vertical="center" wrapText="1"/>
    </xf>
    <xf numFmtId="176" fontId="39" fillId="0" borderId="25" xfId="0" applyNumberFormat="1" applyFont="1" applyBorder="1" applyAlignment="1">
      <alignment horizontal="distributed" vertical="center"/>
    </xf>
    <xf numFmtId="176" fontId="38" fillId="0" borderId="25" xfId="0" applyNumberFormat="1" applyFont="1" applyBorder="1" applyAlignment="1">
      <alignment horizontal="center" vertical="center" shrinkToFit="1"/>
    </xf>
    <xf numFmtId="0" fontId="39" fillId="0" borderId="0" xfId="0" applyFont="1" applyAlignment="1">
      <alignment vertical="center"/>
    </xf>
    <xf numFmtId="0" fontId="39" fillId="0" borderId="26" xfId="0" applyFont="1" applyBorder="1" applyAlignment="1">
      <alignment horizontal="left" vertical="center" wrapText="1"/>
    </xf>
    <xf numFmtId="0" fontId="39" fillId="0" borderId="27" xfId="0" applyFont="1" applyBorder="1" applyAlignment="1">
      <alignment horizontal="left" vertical="center" wrapText="1"/>
    </xf>
    <xf numFmtId="176" fontId="38" fillId="0" borderId="28" xfId="0" applyNumberFormat="1" applyFont="1" applyBorder="1" applyAlignment="1">
      <alignment horizontal="center" vertical="center"/>
    </xf>
    <xf numFmtId="176" fontId="38" fillId="0" borderId="28" xfId="0" applyNumberFormat="1" applyFont="1" applyBorder="1" applyAlignment="1">
      <alignment horizontal="center" vertical="center" shrinkToFit="1"/>
    </xf>
    <xf numFmtId="0" fontId="41" fillId="0" borderId="0" xfId="0" applyFont="1" applyAlignment="1">
      <alignment horizontal="left" vertical="top"/>
    </xf>
    <xf numFmtId="0" fontId="42" fillId="0" borderId="22" xfId="0" applyFont="1" applyBorder="1" applyAlignment="1">
      <alignment horizontal="center" vertical="center"/>
    </xf>
    <xf numFmtId="0" fontId="42" fillId="0" borderId="29" xfId="0" applyFont="1" applyBorder="1" applyAlignment="1">
      <alignment horizontal="center" vertical="center"/>
    </xf>
    <xf numFmtId="176" fontId="31" fillId="0" borderId="29" xfId="0" applyNumberFormat="1" applyFont="1" applyBorder="1" applyAlignment="1">
      <alignment horizontal="right" vertical="center"/>
    </xf>
    <xf numFmtId="0" fontId="42" fillId="0" borderId="25" xfId="0" applyFont="1" applyBorder="1" applyAlignment="1">
      <alignment horizontal="center" vertical="center"/>
    </xf>
    <xf numFmtId="176" fontId="31" fillId="0" borderId="22" xfId="0" applyNumberFormat="1" applyFont="1" applyBorder="1" applyAlignment="1">
      <alignment horizontal="right" vertical="center"/>
    </xf>
    <xf numFmtId="0" fontId="42" fillId="0" borderId="28" xfId="0" applyFont="1" applyBorder="1" applyAlignment="1">
      <alignment horizontal="center" vertical="center"/>
    </xf>
    <xf numFmtId="176" fontId="31" fillId="0" borderId="28" xfId="0" applyNumberFormat="1" applyFont="1" applyBorder="1" applyAlignment="1">
      <alignment horizontal="right" vertical="center"/>
    </xf>
    <xf numFmtId="0" fontId="42" fillId="0" borderId="30" xfId="0" applyFont="1" applyBorder="1" applyAlignment="1">
      <alignment horizontal="center" vertical="center" wrapText="1"/>
    </xf>
    <xf numFmtId="0" fontId="42" fillId="0" borderId="31" xfId="0" applyFont="1" applyBorder="1" applyAlignment="1">
      <alignment horizontal="center" vertical="center"/>
    </xf>
    <xf numFmtId="0" fontId="31" fillId="0" borderId="22" xfId="0" applyNumberFormat="1" applyFont="1" applyBorder="1" applyAlignment="1">
      <alignment horizontal="right" vertical="center"/>
    </xf>
    <xf numFmtId="177" fontId="31" fillId="0" borderId="22" xfId="0" applyNumberFormat="1" applyFont="1" applyBorder="1" applyAlignment="1">
      <alignment vertical="center"/>
    </xf>
    <xf numFmtId="0" fontId="42" fillId="0" borderId="32" xfId="0" applyFont="1" applyBorder="1" applyAlignment="1">
      <alignment horizontal="center" vertical="center"/>
    </xf>
    <xf numFmtId="0" fontId="42" fillId="0" borderId="33" xfId="0" applyFont="1" applyBorder="1" applyAlignment="1">
      <alignment horizontal="center" vertical="center"/>
    </xf>
    <xf numFmtId="0" fontId="31" fillId="0" borderId="28" xfId="0" applyNumberFormat="1" applyFont="1" applyBorder="1" applyAlignment="1">
      <alignment horizontal="right" vertical="center"/>
    </xf>
    <xf numFmtId="177" fontId="31" fillId="0" borderId="28" xfId="0" applyNumberFormat="1" applyFont="1" applyBorder="1" applyAlignment="1"/>
    <xf numFmtId="177" fontId="31" fillId="0" borderId="28" xfId="0" applyNumberFormat="1" applyFont="1" applyBorder="1" applyAlignment="1">
      <alignment vertical="center"/>
    </xf>
    <xf numFmtId="177" fontId="40" fillId="0" borderId="28" xfId="0" applyNumberFormat="1" applyFont="1" applyBorder="1" applyAlignment="1">
      <alignment vertical="center"/>
    </xf>
    <xf numFmtId="0" fontId="39" fillId="0" borderId="34" xfId="0" applyFont="1" applyBorder="1" applyAlignment="1">
      <alignment horizontal="center" vertical="center"/>
    </xf>
    <xf numFmtId="0" fontId="39" fillId="0" borderId="35" xfId="0" applyFont="1" applyBorder="1" applyAlignment="1">
      <alignment horizontal="center" vertical="center"/>
    </xf>
    <xf numFmtId="176" fontId="31" fillId="0" borderId="29" xfId="0" applyNumberFormat="1" applyFont="1" applyBorder="1" applyAlignment="1">
      <alignment vertical="center"/>
    </xf>
    <xf numFmtId="0" fontId="43" fillId="0" borderId="0" xfId="0" applyFont="1" applyAlignment="1">
      <alignment horizontal="left" vertical="top" wrapText="1"/>
    </xf>
    <xf numFmtId="0" fontId="43" fillId="0" borderId="0" xfId="0" applyFont="1" applyAlignment="1">
      <alignment vertical="top" wrapText="1"/>
    </xf>
    <xf numFmtId="0" fontId="44" fillId="0" borderId="0" xfId="0" applyFont="1" applyAlignment="1">
      <alignment vertical="center"/>
    </xf>
    <xf numFmtId="0" fontId="44" fillId="0" borderId="0" xfId="0" applyFont="1" applyAlignment="1">
      <alignment vertical="top" wrapText="1"/>
    </xf>
    <xf numFmtId="0" fontId="0" fillId="0" borderId="0" xfId="0" applyFont="1" applyAlignment="1">
      <alignment vertical="center"/>
    </xf>
    <xf numFmtId="0" fontId="45" fillId="0" borderId="0" xfId="0" applyFont="1" applyAlignment="1">
      <alignment vertical="center"/>
    </xf>
    <xf numFmtId="0" fontId="42" fillId="24" borderId="36" xfId="0" applyFont="1" applyFill="1" applyBorder="1" applyAlignment="1">
      <alignment horizontal="center" vertical="center"/>
    </xf>
    <xf numFmtId="0" fontId="46" fillId="0" borderId="37" xfId="0" applyFont="1" applyBorder="1" applyAlignment="1">
      <alignment horizontal="center" vertical="center" textRotation="255" wrapText="1"/>
    </xf>
    <xf numFmtId="0" fontId="46" fillId="0" borderId="37" xfId="0" applyFont="1" applyBorder="1" applyAlignment="1">
      <alignment horizontal="center" vertical="center" textRotation="255"/>
    </xf>
    <xf numFmtId="0" fontId="46" fillId="0" borderId="38" xfId="0" applyFont="1" applyBorder="1" applyAlignment="1">
      <alignment horizontal="center" vertical="center" textRotation="255"/>
    </xf>
    <xf numFmtId="0" fontId="25" fillId="0" borderId="0" xfId="0" applyFont="1" applyAlignment="1">
      <alignment horizontal="right" vertical="top"/>
    </xf>
    <xf numFmtId="0" fontId="47" fillId="0" borderId="0" xfId="0" applyFont="1" applyBorder="1" applyAlignment="1">
      <alignment horizontal="left" vertical="top"/>
    </xf>
    <xf numFmtId="0" fontId="31" fillId="0" borderId="0" xfId="0" applyFont="1" applyFill="1" applyBorder="1" applyAlignment="1">
      <alignment horizontal="center" vertical="center"/>
    </xf>
    <xf numFmtId="0" fontId="31" fillId="0" borderId="0" xfId="0" applyFont="1" applyFill="1" applyBorder="1" applyAlignment="1">
      <alignment horizontal="center" vertical="center" wrapText="1"/>
    </xf>
    <xf numFmtId="0" fontId="30" fillId="0" borderId="0" xfId="0" applyFont="1" applyAlignment="1">
      <alignment horizontal="left" vertical="top"/>
    </xf>
    <xf numFmtId="0" fontId="42" fillId="24" borderId="39" xfId="0" applyFont="1" applyFill="1" applyBorder="1" applyAlignment="1">
      <alignment horizontal="center" vertical="center"/>
    </xf>
    <xf numFmtId="0" fontId="48" fillId="0" borderId="22" xfId="0" applyFont="1" applyBorder="1" applyAlignment="1">
      <alignment horizontal="left" vertical="center" wrapText="1"/>
    </xf>
    <xf numFmtId="0" fontId="39" fillId="0" borderId="40" xfId="0" applyFont="1" applyBorder="1" applyAlignment="1">
      <alignment vertical="center" wrapText="1"/>
    </xf>
    <xf numFmtId="0" fontId="39" fillId="0" borderId="41" xfId="0" applyFont="1" applyBorder="1" applyAlignment="1">
      <alignment vertical="center"/>
    </xf>
    <xf numFmtId="0" fontId="48" fillId="0" borderId="22" xfId="0" applyFont="1" applyBorder="1" applyAlignment="1">
      <alignment horizontal="left" vertical="center"/>
    </xf>
    <xf numFmtId="0" fontId="39" fillId="0" borderId="42" xfId="0" applyFont="1" applyBorder="1" applyAlignment="1">
      <alignment vertical="center"/>
    </xf>
    <xf numFmtId="0" fontId="39" fillId="0" borderId="43" xfId="0" applyFont="1" applyBorder="1" applyAlignment="1">
      <alignment vertical="center" wrapText="1"/>
    </xf>
    <xf numFmtId="0" fontId="39" fillId="0" borderId="40" xfId="0" applyFont="1" applyBorder="1" applyAlignment="1">
      <alignment vertical="center"/>
    </xf>
    <xf numFmtId="0" fontId="39" fillId="0" borderId="44" xfId="0" applyFont="1" applyBorder="1" applyAlignment="1">
      <alignment vertical="center" shrinkToFit="1"/>
    </xf>
    <xf numFmtId="0" fontId="25" fillId="0" borderId="45" xfId="0" applyFont="1" applyBorder="1" applyAlignment="1">
      <alignment vertical="top" wrapText="1" shrinkToFit="1"/>
    </xf>
    <xf numFmtId="0" fontId="25" fillId="0" borderId="0" xfId="0" applyFont="1" applyBorder="1" applyAlignment="1">
      <alignment vertical="top" wrapText="1" shrinkToFit="1"/>
    </xf>
    <xf numFmtId="0" fontId="31" fillId="0" borderId="0" xfId="0" applyFont="1" applyFill="1" applyBorder="1" applyAlignment="1">
      <alignment vertical="center"/>
    </xf>
    <xf numFmtId="0" fontId="48" fillId="0" borderId="28" xfId="0" applyFont="1" applyBorder="1" applyAlignment="1">
      <alignment horizontal="left" vertical="center" wrapText="1"/>
    </xf>
    <xf numFmtId="0" fontId="39" fillId="0" borderId="46" xfId="0" applyFont="1" applyBorder="1" applyAlignment="1">
      <alignment vertical="center" wrapText="1"/>
    </xf>
    <xf numFmtId="0" fontId="39" fillId="0" borderId="47" xfId="0" applyFont="1" applyBorder="1" applyAlignment="1">
      <alignment vertical="center"/>
    </xf>
    <xf numFmtId="0" fontId="48" fillId="0" borderId="28" xfId="0" applyFont="1" applyBorder="1" applyAlignment="1">
      <alignment horizontal="left" vertical="center"/>
    </xf>
    <xf numFmtId="0" fontId="39" fillId="0" borderId="48" xfId="0" applyFont="1" applyBorder="1" applyAlignment="1">
      <alignment vertical="center"/>
    </xf>
    <xf numFmtId="0" fontId="39" fillId="0" borderId="47" xfId="0" applyFont="1" applyBorder="1" applyAlignment="1">
      <alignment vertical="center" wrapText="1"/>
    </xf>
    <xf numFmtId="0" fontId="39" fillId="0" borderId="46" xfId="0" applyFont="1" applyBorder="1" applyAlignment="1">
      <alignment vertical="center" shrinkToFit="1"/>
    </xf>
    <xf numFmtId="0" fontId="39" fillId="0" borderId="49" xfId="0" applyFont="1" applyBorder="1" applyAlignment="1">
      <alignment vertical="center" shrinkToFit="1"/>
    </xf>
    <xf numFmtId="0" fontId="31" fillId="0" borderId="0" xfId="0" applyFont="1" applyFill="1" applyBorder="1" applyAlignment="1">
      <alignment vertical="center" wrapText="1"/>
    </xf>
    <xf numFmtId="178" fontId="46" fillId="0" borderId="29" xfId="0" applyNumberFormat="1" applyFont="1" applyBorder="1" applyAlignment="1">
      <alignment horizontal="center" vertical="center" wrapText="1"/>
    </xf>
    <xf numFmtId="178" fontId="43" fillId="0" borderId="50" xfId="0" applyNumberFormat="1" applyFont="1" applyBorder="1" applyAlignment="1">
      <alignment horizontal="center" vertical="center" wrapText="1"/>
    </xf>
    <xf numFmtId="178" fontId="43" fillId="0" borderId="35" xfId="0" applyNumberFormat="1" applyFont="1" applyBorder="1" applyAlignment="1">
      <alignment horizontal="center" vertical="center" wrapText="1"/>
    </xf>
    <xf numFmtId="178" fontId="46" fillId="0" borderId="22" xfId="0" applyNumberFormat="1" applyFont="1" applyBorder="1" applyAlignment="1">
      <alignment horizontal="center" vertical="center" wrapText="1"/>
    </xf>
    <xf numFmtId="178" fontId="43" fillId="0" borderId="51" xfId="0" applyNumberFormat="1" applyFont="1" applyBorder="1" applyAlignment="1">
      <alignment horizontal="center" vertical="center" wrapText="1"/>
    </xf>
    <xf numFmtId="178" fontId="43" fillId="0" borderId="52" xfId="0" applyNumberFormat="1" applyFont="1" applyBorder="1" applyAlignment="1">
      <alignment horizontal="center" vertical="center" wrapText="1"/>
    </xf>
    <xf numFmtId="178" fontId="46" fillId="0" borderId="28" xfId="0" applyNumberFormat="1" applyFont="1" applyBorder="1" applyAlignment="1">
      <alignment horizontal="center" vertical="center" wrapText="1"/>
    </xf>
    <xf numFmtId="178" fontId="43" fillId="0" borderId="53" xfId="0" applyNumberFormat="1" applyFont="1" applyBorder="1" applyAlignment="1">
      <alignment horizontal="center" vertical="center" wrapText="1"/>
    </xf>
    <xf numFmtId="178" fontId="43" fillId="0" borderId="54" xfId="0" applyNumberFormat="1" applyFont="1" applyBorder="1" applyAlignment="1">
      <alignment horizontal="center" vertical="center" wrapText="1"/>
    </xf>
    <xf numFmtId="0" fontId="25" fillId="0" borderId="55" xfId="0" applyFont="1" applyBorder="1" applyAlignment="1">
      <alignment wrapText="1" shrinkToFit="1"/>
    </xf>
    <xf numFmtId="0" fontId="0" fillId="0" borderId="0" xfId="0" applyFont="1" applyFill="1" applyBorder="1" applyAlignment="1">
      <alignment horizontal="center" vertical="center" wrapText="1"/>
    </xf>
    <xf numFmtId="178" fontId="43" fillId="0" borderId="56" xfId="0" applyNumberFormat="1" applyFont="1" applyBorder="1" applyAlignment="1">
      <alignment horizontal="center" vertical="center" wrapText="1"/>
    </xf>
    <xf numFmtId="0" fontId="39" fillId="0" borderId="55" xfId="0" applyFont="1" applyBorder="1" applyAlignment="1">
      <alignment horizontal="right" shrinkToFit="1"/>
    </xf>
    <xf numFmtId="0" fontId="42" fillId="24" borderId="57" xfId="0" applyFont="1" applyFill="1" applyBorder="1" applyAlignment="1">
      <alignment horizontal="center" vertical="center"/>
    </xf>
    <xf numFmtId="178" fontId="43" fillId="0" borderId="58" xfId="0" applyNumberFormat="1" applyFont="1" applyBorder="1" applyAlignment="1">
      <alignment horizontal="center" vertical="center" wrapText="1"/>
    </xf>
    <xf numFmtId="178" fontId="43" fillId="0" borderId="59" xfId="0" applyNumberFormat="1" applyFont="1" applyBorder="1" applyAlignment="1">
      <alignment horizontal="center" vertical="center" wrapText="1"/>
    </xf>
    <xf numFmtId="178" fontId="43" fillId="0" borderId="31" xfId="0" applyNumberFormat="1" applyFont="1" applyBorder="1" applyAlignment="1">
      <alignment horizontal="center" vertical="center" wrapText="1"/>
    </xf>
    <xf numFmtId="178" fontId="43" fillId="0" borderId="60" xfId="0" applyNumberFormat="1" applyFont="1" applyBorder="1" applyAlignment="1">
      <alignment horizontal="center" vertical="center" wrapText="1"/>
    </xf>
    <xf numFmtId="178" fontId="43" fillId="0" borderId="61" xfId="0" applyNumberFormat="1" applyFont="1" applyBorder="1" applyAlignment="1">
      <alignment horizontal="center" vertical="center" wrapText="1"/>
    </xf>
    <xf numFmtId="0" fontId="42" fillId="24" borderId="62" xfId="0" applyFont="1" applyFill="1" applyBorder="1" applyAlignment="1">
      <alignment horizontal="center" vertical="center"/>
    </xf>
    <xf numFmtId="178" fontId="46" fillId="0" borderId="63" xfId="0" applyNumberFormat="1" applyFont="1" applyBorder="1" applyAlignment="1">
      <alignment horizontal="center" vertical="center" wrapText="1"/>
    </xf>
    <xf numFmtId="178" fontId="43" fillId="0" borderId="64" xfId="0" applyNumberFormat="1" applyFont="1" applyBorder="1" applyAlignment="1">
      <alignment horizontal="center" vertical="center" wrapText="1"/>
    </xf>
    <xf numFmtId="178" fontId="43" fillId="0" borderId="65" xfId="0" applyNumberFormat="1" applyFont="1" applyBorder="1" applyAlignment="1">
      <alignment horizontal="center" vertical="center" wrapText="1"/>
    </xf>
    <xf numFmtId="178" fontId="43" fillId="0" borderId="66" xfId="0" applyNumberFormat="1" applyFont="1" applyBorder="1" applyAlignment="1">
      <alignment horizontal="center" vertical="center" wrapText="1"/>
    </xf>
    <xf numFmtId="178" fontId="43" fillId="0" borderId="67" xfId="0" applyNumberFormat="1" applyFont="1" applyBorder="1" applyAlignment="1">
      <alignment horizontal="center" vertical="center" wrapText="1"/>
    </xf>
    <xf numFmtId="178" fontId="43" fillId="0" borderId="68" xfId="0" applyNumberFormat="1" applyFont="1" applyBorder="1" applyAlignment="1">
      <alignment horizontal="center" vertical="center" wrapText="1"/>
    </xf>
    <xf numFmtId="0" fontId="38" fillId="25" borderId="69" xfId="0" applyFont="1" applyFill="1" applyBorder="1" applyAlignment="1">
      <alignment horizontal="center" vertical="center"/>
    </xf>
    <xf numFmtId="0" fontId="38" fillId="0" borderId="70" xfId="0" applyFont="1" applyBorder="1" applyAlignment="1">
      <alignment horizontal="center" vertical="center" wrapText="1"/>
    </xf>
    <xf numFmtId="0" fontId="38" fillId="0" borderId="70" xfId="0" applyFont="1" applyBorder="1" applyAlignment="1">
      <alignment horizontal="center" vertical="center"/>
    </xf>
    <xf numFmtId="0" fontId="38" fillId="0" borderId="71" xfId="0" applyFont="1" applyBorder="1" applyAlignment="1">
      <alignment horizontal="center" vertical="center"/>
    </xf>
    <xf numFmtId="0" fontId="38" fillId="0" borderId="72" xfId="0" applyFont="1" applyBorder="1" applyAlignment="1">
      <alignment vertical="center"/>
    </xf>
    <xf numFmtId="0" fontId="38" fillId="0" borderId="73" xfId="0" applyFont="1" applyBorder="1" applyAlignment="1">
      <alignment horizontal="center" vertical="center"/>
    </xf>
    <xf numFmtId="0" fontId="38" fillId="0" borderId="73" xfId="0" applyFont="1" applyBorder="1" applyAlignment="1">
      <alignment vertical="center"/>
    </xf>
    <xf numFmtId="0" fontId="38" fillId="0" borderId="74" xfId="0" applyFont="1" applyBorder="1" applyAlignment="1">
      <alignment vertical="center"/>
    </xf>
    <xf numFmtId="0" fontId="38" fillId="25" borderId="75" xfId="0" applyFont="1" applyFill="1" applyBorder="1" applyAlignment="1">
      <alignment horizontal="center" vertical="center"/>
    </xf>
    <xf numFmtId="0" fontId="38" fillId="26" borderId="73" xfId="0" applyFont="1" applyFill="1" applyBorder="1" applyAlignment="1">
      <alignment vertical="center" wrapText="1"/>
    </xf>
    <xf numFmtId="0" fontId="38" fillId="26" borderId="53" xfId="0" applyFont="1" applyFill="1" applyBorder="1" applyAlignment="1">
      <alignment vertical="center" wrapText="1"/>
    </xf>
    <xf numFmtId="0" fontId="38" fillId="26" borderId="54" xfId="0" applyFont="1" applyFill="1" applyBorder="1" applyAlignment="1">
      <alignment vertical="center" wrapText="1"/>
    </xf>
    <xf numFmtId="0" fontId="38" fillId="25" borderId="76" xfId="0" applyFont="1" applyFill="1" applyBorder="1" applyAlignment="1">
      <alignment horizontal="center" vertical="center"/>
    </xf>
    <xf numFmtId="0" fontId="38" fillId="26" borderId="60" xfId="0" applyFont="1" applyFill="1" applyBorder="1" applyAlignment="1">
      <alignment vertical="center" wrapText="1"/>
    </xf>
    <xf numFmtId="0" fontId="38" fillId="26" borderId="77" xfId="0" applyFont="1" applyFill="1" applyBorder="1" applyAlignment="1">
      <alignment vertical="center" wrapText="1"/>
    </xf>
    <xf numFmtId="0" fontId="39" fillId="0" borderId="60" xfId="0" applyFont="1" applyBorder="1" applyAlignment="1">
      <alignment horizontal="distributed" vertical="center" wrapText="1" indent="2"/>
    </xf>
    <xf numFmtId="0" fontId="39" fillId="0" borderId="77" xfId="0" applyFont="1" applyBorder="1" applyAlignment="1">
      <alignment horizontal="distributed" vertical="center" indent="2"/>
    </xf>
    <xf numFmtId="0" fontId="38" fillId="25" borderId="78" xfId="0" applyFont="1" applyFill="1" applyBorder="1" applyAlignment="1">
      <alignment horizontal="center" vertical="center"/>
    </xf>
    <xf numFmtId="0" fontId="39" fillId="0" borderId="79" xfId="0" applyFont="1" applyBorder="1" applyAlignment="1">
      <alignment horizontal="distributed" vertical="center" indent="2"/>
    </xf>
    <xf numFmtId="0" fontId="39" fillId="0" borderId="80" xfId="0" applyFont="1" applyBorder="1" applyAlignment="1">
      <alignment horizontal="distributed" vertical="center" indent="2"/>
    </xf>
    <xf numFmtId="0" fontId="32" fillId="0" borderId="13" xfId="0" applyFont="1" applyBorder="1" applyAlignment="1">
      <alignment horizontal="center" vertical="center"/>
    </xf>
    <xf numFmtId="0" fontId="34" fillId="0" borderId="14" xfId="0" applyFont="1" applyBorder="1" applyAlignment="1">
      <alignment vertical="center"/>
    </xf>
    <xf numFmtId="0" fontId="0" fillId="0" borderId="14" xfId="0" applyFont="1" applyBorder="1" applyAlignment="1">
      <alignment vertical="center"/>
    </xf>
    <xf numFmtId="0" fontId="0" fillId="0" borderId="0" xfId="0" applyFont="1">
      <alignment vertical="center"/>
    </xf>
    <xf numFmtId="0" fontId="0" fillId="0" borderId="0" xfId="0" applyBorder="1">
      <alignment vertical="center"/>
    </xf>
    <xf numFmtId="0" fontId="36" fillId="0" borderId="0" xfId="0" applyFont="1">
      <alignment vertical="center"/>
    </xf>
    <xf numFmtId="0" fontId="48" fillId="0" borderId="0" xfId="0" applyFont="1" applyFill="1">
      <alignment vertical="center"/>
    </xf>
    <xf numFmtId="49" fontId="48" fillId="0" borderId="0" xfId="0" applyNumberFormat="1" applyFont="1">
      <alignment vertical="center"/>
    </xf>
    <xf numFmtId="0" fontId="49" fillId="27" borderId="81" xfId="0" applyFont="1" applyFill="1" applyBorder="1" applyAlignment="1">
      <alignment horizontal="left" vertical="center"/>
    </xf>
    <xf numFmtId="0" fontId="42" fillId="27" borderId="82" xfId="0" applyFont="1" applyFill="1" applyBorder="1" applyAlignment="1">
      <alignment horizontal="center" vertical="center"/>
    </xf>
    <xf numFmtId="0" fontId="42" fillId="27" borderId="83" xfId="0" applyFont="1" applyFill="1" applyBorder="1" applyAlignment="1">
      <alignment horizontal="distributed" vertical="center" indent="1"/>
    </xf>
    <xf numFmtId="0" fontId="42" fillId="27" borderId="84" xfId="0" applyFont="1" applyFill="1" applyBorder="1" applyAlignment="1">
      <alignment horizontal="distributed" vertical="center" indent="1"/>
    </xf>
    <xf numFmtId="0" fontId="42" fillId="27" borderId="85" xfId="0" applyFont="1" applyFill="1" applyBorder="1" applyAlignment="1">
      <alignment horizontal="distributed" vertical="center" indent="1"/>
    </xf>
    <xf numFmtId="0" fontId="42" fillId="27" borderId="86" xfId="0" applyFont="1" applyFill="1" applyBorder="1" applyAlignment="1">
      <alignment horizontal="centerContinuous" vertical="center"/>
    </xf>
    <xf numFmtId="0" fontId="0" fillId="0" borderId="45" xfId="0" applyFont="1" applyBorder="1">
      <alignment vertical="center"/>
    </xf>
    <xf numFmtId="0" fontId="42" fillId="0" borderId="0" xfId="0" applyFont="1" applyAlignment="1">
      <alignment vertical="top"/>
    </xf>
    <xf numFmtId="0" fontId="50" fillId="0" borderId="0" xfId="0" applyFont="1" applyAlignment="1">
      <alignment vertical="center"/>
    </xf>
    <xf numFmtId="0" fontId="0" fillId="27" borderId="87" xfId="0" applyFont="1" applyFill="1" applyBorder="1" applyAlignment="1">
      <alignment horizontal="center" vertical="center"/>
    </xf>
    <xf numFmtId="0" fontId="42" fillId="27" borderId="88" xfId="0" applyFont="1" applyFill="1" applyBorder="1" applyAlignment="1">
      <alignment horizontal="right" vertical="center"/>
    </xf>
    <xf numFmtId="179" fontId="6" fillId="0" borderId="89" xfId="33" applyNumberFormat="1" applyFont="1" applyBorder="1">
      <alignment vertical="center"/>
    </xf>
    <xf numFmtId="179" fontId="6" fillId="0" borderId="90" xfId="33" applyNumberFormat="1" applyFont="1" applyBorder="1">
      <alignment vertical="center"/>
    </xf>
    <xf numFmtId="179" fontId="6" fillId="0" borderId="91" xfId="33" applyNumberFormat="1" applyFont="1" applyBorder="1">
      <alignment vertical="center"/>
    </xf>
    <xf numFmtId="179" fontId="0" fillId="0" borderId="92" xfId="0" applyNumberFormat="1" applyFont="1" applyBorder="1">
      <alignment vertical="center"/>
    </xf>
    <xf numFmtId="0" fontId="0" fillId="0" borderId="0" xfId="0" applyFont="1" applyAlignment="1">
      <alignment horizontal="left" vertical="center"/>
    </xf>
    <xf numFmtId="0" fontId="42" fillId="27" borderId="93" xfId="0" applyFont="1" applyFill="1" applyBorder="1" applyAlignment="1">
      <alignment horizontal="center" vertical="center"/>
    </xf>
    <xf numFmtId="180" fontId="0" fillId="0" borderId="94" xfId="0" applyNumberFormat="1" applyFont="1" applyBorder="1">
      <alignment vertical="center"/>
    </xf>
    <xf numFmtId="180" fontId="0" fillId="0" borderId="95" xfId="0" applyNumberFormat="1" applyFont="1" applyBorder="1">
      <alignment vertical="center"/>
    </xf>
    <xf numFmtId="180" fontId="0" fillId="0" borderId="96" xfId="0" applyNumberFormat="1" applyFont="1" applyBorder="1">
      <alignment vertical="center"/>
    </xf>
    <xf numFmtId="180" fontId="0" fillId="0" borderId="97" xfId="0" applyNumberFormat="1" applyFont="1" applyBorder="1">
      <alignment vertical="center"/>
    </xf>
    <xf numFmtId="0" fontId="0" fillId="27" borderId="98" xfId="0" applyFont="1" applyFill="1" applyBorder="1" applyAlignment="1">
      <alignment horizontal="center" vertical="center"/>
    </xf>
    <xf numFmtId="0" fontId="42" fillId="27" borderId="99" xfId="0" applyFont="1" applyFill="1" applyBorder="1" applyAlignment="1">
      <alignment horizontal="center" vertical="center"/>
    </xf>
    <xf numFmtId="180" fontId="0" fillId="0" borderId="100" xfId="0" applyNumberFormat="1" applyFont="1" applyBorder="1">
      <alignment vertical="center"/>
    </xf>
    <xf numFmtId="180" fontId="0" fillId="0" borderId="79" xfId="0" applyNumberFormat="1" applyFont="1" applyBorder="1">
      <alignment vertical="center"/>
    </xf>
    <xf numFmtId="180" fontId="0" fillId="0" borderId="101" xfId="0" applyNumberFormat="1" applyFont="1" applyBorder="1">
      <alignment vertical="center"/>
    </xf>
    <xf numFmtId="180" fontId="0" fillId="0" borderId="102" xfId="0" applyNumberFormat="1" applyFont="1" applyBorder="1">
      <alignment vertical="center"/>
    </xf>
    <xf numFmtId="0" fontId="42" fillId="27" borderId="103" xfId="0" applyFont="1" applyFill="1" applyBorder="1" applyAlignment="1">
      <alignment horizontal="center" vertical="center"/>
    </xf>
    <xf numFmtId="0" fontId="0" fillId="27" borderId="104" xfId="0" applyFont="1" applyFill="1" applyBorder="1">
      <alignment vertical="center"/>
    </xf>
    <xf numFmtId="0" fontId="0" fillId="27" borderId="105" xfId="0" applyFont="1" applyFill="1" applyBorder="1">
      <alignment vertical="center"/>
    </xf>
    <xf numFmtId="0" fontId="0" fillId="27" borderId="106" xfId="0" applyFont="1" applyFill="1" applyBorder="1">
      <alignment vertical="center"/>
    </xf>
    <xf numFmtId="0" fontId="0" fillId="27" borderId="107" xfId="0" applyFont="1" applyFill="1" applyBorder="1">
      <alignment vertical="center"/>
    </xf>
    <xf numFmtId="0" fontId="0" fillId="27" borderId="108" xfId="0" applyFont="1" applyFill="1" applyBorder="1">
      <alignment vertical="center"/>
    </xf>
    <xf numFmtId="0" fontId="49" fillId="27" borderId="87" xfId="0" applyFont="1" applyFill="1" applyBorder="1" applyAlignment="1">
      <alignment horizontal="left" vertical="center"/>
    </xf>
    <xf numFmtId="0" fontId="42" fillId="27" borderId="25" xfId="0" applyFont="1" applyFill="1" applyBorder="1" applyAlignment="1">
      <alignment horizontal="center" vertical="center"/>
    </xf>
    <xf numFmtId="0" fontId="42" fillId="27" borderId="40" xfId="0" applyFont="1" applyFill="1" applyBorder="1" applyAlignment="1">
      <alignment horizontal="distributed" vertical="center" shrinkToFit="1"/>
    </xf>
    <xf numFmtId="0" fontId="42" fillId="27" borderId="109" xfId="0" applyFont="1" applyFill="1" applyBorder="1" applyAlignment="1">
      <alignment horizontal="distributed" vertical="center" shrinkToFit="1"/>
    </xf>
    <xf numFmtId="0" fontId="50" fillId="27" borderId="110" xfId="0" applyFont="1" applyFill="1" applyBorder="1" applyAlignment="1">
      <alignment horizontal="distributed" vertical="center"/>
    </xf>
    <xf numFmtId="0" fontId="50" fillId="27" borderId="109" xfId="0" applyFont="1" applyFill="1" applyBorder="1" applyAlignment="1">
      <alignment horizontal="distributed" vertical="center" shrinkToFit="1"/>
    </xf>
    <xf numFmtId="0" fontId="50" fillId="27" borderId="109" xfId="0" applyFont="1" applyFill="1" applyBorder="1" applyAlignment="1">
      <alignment horizontal="distributed" vertical="center"/>
    </xf>
    <xf numFmtId="0" fontId="42" fillId="27" borderId="111" xfId="0" applyFont="1" applyFill="1" applyBorder="1" applyAlignment="1">
      <alignment horizontal="distributed" vertical="center" shrinkToFit="1"/>
    </xf>
    <xf numFmtId="0" fontId="42" fillId="27" borderId="55" xfId="0" applyFont="1" applyFill="1" applyBorder="1" applyAlignment="1">
      <alignment horizontal="distributed" vertical="center"/>
    </xf>
    <xf numFmtId="0" fontId="39" fillId="0" borderId="0" xfId="0" applyFont="1" applyBorder="1" applyAlignment="1">
      <alignment horizontal="centerContinuous" vertical="center"/>
    </xf>
    <xf numFmtId="0" fontId="42" fillId="27" borderId="112" xfId="0" applyFont="1" applyFill="1" applyBorder="1" applyAlignment="1">
      <alignment horizontal="center" vertical="center"/>
    </xf>
    <xf numFmtId="0" fontId="42" fillId="27" borderId="113" xfId="0" applyFont="1" applyFill="1" applyBorder="1" applyAlignment="1">
      <alignment horizontal="center" vertical="center"/>
    </xf>
    <xf numFmtId="0" fontId="42" fillId="27" borderId="114" xfId="0" applyFont="1" applyFill="1" applyBorder="1" applyAlignment="1">
      <alignment horizontal="distributed" vertical="center" indent="1" shrinkToFit="1"/>
    </xf>
    <xf numFmtId="0" fontId="42" fillId="27" borderId="115" xfId="0" applyFont="1" applyFill="1" applyBorder="1" applyAlignment="1">
      <alignment horizontal="distributed" vertical="center" indent="1" shrinkToFit="1"/>
    </xf>
    <xf numFmtId="0" fontId="50" fillId="27" borderId="116" xfId="0" applyFont="1" applyFill="1" applyBorder="1" applyAlignment="1">
      <alignment horizontal="center" vertical="center"/>
    </xf>
    <xf numFmtId="0" fontId="50" fillId="27" borderId="115" xfId="0" applyFont="1" applyFill="1" applyBorder="1" applyAlignment="1">
      <alignment horizontal="center" vertical="center" shrinkToFit="1"/>
    </xf>
    <xf numFmtId="0" fontId="50" fillId="27" borderId="115" xfId="0" applyFont="1" applyFill="1" applyBorder="1" applyAlignment="1">
      <alignment horizontal="center" vertical="center"/>
    </xf>
    <xf numFmtId="0" fontId="42" fillId="27" borderId="117" xfId="0" applyFont="1" applyFill="1" applyBorder="1" applyAlignment="1">
      <alignment horizontal="distributed" vertical="center" indent="1" shrinkToFit="1"/>
    </xf>
    <xf numFmtId="0" fontId="42" fillId="27" borderId="118" xfId="0" applyFont="1" applyFill="1" applyBorder="1" applyAlignment="1">
      <alignment horizontal="center" vertical="center"/>
    </xf>
    <xf numFmtId="0" fontId="42" fillId="27" borderId="119" xfId="0" applyFont="1" applyFill="1" applyBorder="1" applyAlignment="1">
      <alignment horizontal="center" vertical="center"/>
    </xf>
    <xf numFmtId="0" fontId="42" fillId="27" borderId="87" xfId="0" applyFont="1" applyFill="1" applyBorder="1" applyAlignment="1">
      <alignment horizontal="center" vertical="center"/>
    </xf>
    <xf numFmtId="181" fontId="6" fillId="0" borderId="90" xfId="33" applyNumberFormat="1" applyFont="1" applyBorder="1">
      <alignment vertical="center"/>
    </xf>
    <xf numFmtId="181" fontId="6" fillId="0" borderId="91" xfId="33" applyNumberFormat="1" applyFont="1" applyBorder="1">
      <alignment vertical="center"/>
    </xf>
    <xf numFmtId="181" fontId="6" fillId="0" borderId="120" xfId="33" applyNumberFormat="1" applyFont="1" applyBorder="1">
      <alignment vertical="center"/>
    </xf>
    <xf numFmtId="181" fontId="6" fillId="0" borderId="121" xfId="33" applyNumberFormat="1" applyFont="1" applyBorder="1">
      <alignment vertical="center"/>
    </xf>
    <xf numFmtId="181" fontId="0" fillId="0" borderId="0" xfId="0" applyNumberFormat="1" applyFont="1" applyBorder="1">
      <alignment vertical="center"/>
    </xf>
    <xf numFmtId="181" fontId="0" fillId="0" borderId="122" xfId="0" applyNumberFormat="1" applyFont="1" applyBorder="1">
      <alignment vertical="center"/>
    </xf>
    <xf numFmtId="180" fontId="0" fillId="0" borderId="94" xfId="0" applyNumberFormat="1" applyFont="1" applyBorder="1" applyAlignment="1">
      <alignment horizontal="right" vertical="center"/>
    </xf>
    <xf numFmtId="180" fontId="0" fillId="0" borderId="123" xfId="0" applyNumberFormat="1" applyFont="1" applyBorder="1">
      <alignment vertical="center"/>
    </xf>
    <xf numFmtId="0" fontId="42" fillId="27" borderId="124" xfId="0" applyFont="1" applyFill="1" applyBorder="1" applyAlignment="1">
      <alignment horizontal="center" vertical="center"/>
    </xf>
    <xf numFmtId="180" fontId="0" fillId="0" borderId="125" xfId="0" applyNumberFormat="1" applyFont="1" applyBorder="1">
      <alignment vertical="center"/>
    </xf>
    <xf numFmtId="180" fontId="0" fillId="0" borderId="126" xfId="0" applyNumberFormat="1" applyFont="1" applyBorder="1">
      <alignment vertical="center"/>
    </xf>
    <xf numFmtId="180" fontId="0" fillId="0" borderId="127" xfId="0" applyNumberFormat="1" applyFont="1" applyBorder="1">
      <alignment vertical="center"/>
    </xf>
    <xf numFmtId="0" fontId="50" fillId="0" borderId="0" xfId="0" applyFont="1">
      <alignment vertical="center"/>
    </xf>
    <xf numFmtId="0" fontId="48" fillId="0" borderId="0" xfId="0" applyFont="1" applyAlignment="1"/>
    <xf numFmtId="0" fontId="48" fillId="0" borderId="0" xfId="0" applyFont="1" applyAlignment="1">
      <alignment vertical="center"/>
    </xf>
    <xf numFmtId="0" fontId="38" fillId="27" borderId="128" xfId="0" applyFont="1" applyFill="1" applyBorder="1" applyAlignment="1">
      <alignment horizontal="distributed" vertical="center" indent="2"/>
    </xf>
    <xf numFmtId="0" fontId="38" fillId="27" borderId="84" xfId="0" applyFont="1" applyFill="1" applyBorder="1" applyAlignment="1">
      <alignment horizontal="distributed" vertical="center" indent="2"/>
    </xf>
    <xf numFmtId="0" fontId="38" fillId="27" borderId="85" xfId="0" applyFont="1" applyFill="1" applyBorder="1" applyAlignment="1">
      <alignment horizontal="distributed" vertical="center" indent="2"/>
    </xf>
    <xf numFmtId="0" fontId="38" fillId="27" borderId="83" xfId="0" applyFont="1" applyFill="1" applyBorder="1" applyAlignment="1">
      <alignment horizontal="distributed" vertical="center" indent="2"/>
    </xf>
    <xf numFmtId="0" fontId="38" fillId="27" borderId="129" xfId="0" applyFont="1" applyFill="1" applyBorder="1" applyAlignment="1">
      <alignment horizontal="distributed" vertical="center" indent="2"/>
    </xf>
    <xf numFmtId="0" fontId="38" fillId="27" borderId="130" xfId="0" applyFont="1" applyFill="1" applyBorder="1" applyAlignment="1">
      <alignment horizontal="distributed" vertical="center" indent="2"/>
    </xf>
    <xf numFmtId="0" fontId="38" fillId="0" borderId="0" xfId="0" applyFont="1" applyFill="1" applyBorder="1" applyAlignment="1">
      <alignment horizontal="distributed" vertical="center" indent="2"/>
    </xf>
    <xf numFmtId="0" fontId="38" fillId="27" borderId="131" xfId="0" applyFont="1" applyFill="1" applyBorder="1" applyAlignment="1">
      <alignment horizontal="center" vertical="center"/>
    </xf>
    <xf numFmtId="0" fontId="38" fillId="27" borderId="90" xfId="0" applyFont="1" applyFill="1" applyBorder="1" applyAlignment="1">
      <alignment horizontal="center" vertical="center"/>
    </xf>
    <xf numFmtId="181" fontId="31" fillId="0" borderId="91" xfId="33" applyNumberFormat="1" applyFont="1" applyBorder="1" applyAlignment="1">
      <alignment horizontal="right" vertical="center"/>
    </xf>
    <xf numFmtId="181" fontId="31" fillId="0" borderId="89" xfId="33" applyNumberFormat="1" applyFont="1" applyBorder="1" applyAlignment="1">
      <alignment horizontal="right" vertical="center"/>
    </xf>
    <xf numFmtId="181" fontId="31" fillId="0" borderId="90" xfId="33" applyNumberFormat="1" applyFont="1" applyBorder="1" applyAlignment="1">
      <alignment horizontal="right" vertical="center"/>
    </xf>
    <xf numFmtId="181" fontId="31" fillId="0" borderId="132" xfId="0" applyNumberFormat="1" applyFont="1" applyBorder="1" applyAlignment="1">
      <alignment horizontal="right" vertical="center"/>
    </xf>
    <xf numFmtId="181" fontId="31" fillId="0" borderId="121" xfId="33" applyNumberFormat="1" applyFont="1" applyBorder="1" applyAlignment="1">
      <alignment horizontal="right" vertical="center"/>
    </xf>
    <xf numFmtId="181" fontId="31" fillId="0" borderId="0" xfId="33" applyNumberFormat="1" applyFont="1" applyBorder="1" applyAlignment="1">
      <alignment horizontal="right" vertical="center" indent="1"/>
    </xf>
    <xf numFmtId="0" fontId="38" fillId="27" borderId="133" xfId="0" applyFont="1" applyFill="1" applyBorder="1" applyAlignment="1">
      <alignment horizontal="center" vertical="center"/>
    </xf>
    <xf numFmtId="0" fontId="38" fillId="27" borderId="134" xfId="0" applyFont="1" applyFill="1" applyBorder="1" applyAlignment="1">
      <alignment horizontal="center" vertical="center"/>
    </xf>
    <xf numFmtId="180" fontId="31" fillId="0" borderId="135" xfId="0" applyNumberFormat="1" applyFont="1" applyBorder="1" applyAlignment="1">
      <alignment horizontal="right" vertical="center"/>
    </xf>
    <xf numFmtId="180" fontId="31" fillId="0" borderId="136" xfId="0" applyNumberFormat="1" applyFont="1" applyBorder="1" applyAlignment="1">
      <alignment horizontal="right" vertical="center"/>
    </xf>
    <xf numFmtId="180" fontId="31" fillId="0" borderId="137" xfId="0" applyNumberFormat="1" applyFont="1" applyBorder="1" applyAlignment="1">
      <alignment horizontal="right" vertical="center"/>
    </xf>
    <xf numFmtId="180" fontId="31" fillId="0" borderId="138" xfId="0" applyNumberFormat="1" applyFont="1" applyBorder="1" applyAlignment="1">
      <alignment horizontal="right" vertical="center"/>
    </xf>
    <xf numFmtId="180" fontId="31" fillId="0" borderId="0" xfId="0" applyNumberFormat="1" applyFont="1" applyBorder="1" applyAlignment="1">
      <alignment horizontal="right" vertical="center" indent="1"/>
    </xf>
    <xf numFmtId="0" fontId="0" fillId="0" borderId="0" xfId="0" applyFont="1" applyAlignment="1">
      <alignment vertical="center" shrinkToFit="1"/>
    </xf>
    <xf numFmtId="38" fontId="48" fillId="0" borderId="0" xfId="33" applyFont="1" applyAlignment="1">
      <alignment vertical="center"/>
    </xf>
    <xf numFmtId="38" fontId="42" fillId="25" borderId="139" xfId="33" applyFont="1" applyFill="1" applyBorder="1" applyAlignment="1">
      <alignment horizontal="left" vertical="center" wrapText="1"/>
    </xf>
    <xf numFmtId="38" fontId="42" fillId="25" borderId="140" xfId="33" applyFont="1" applyFill="1" applyBorder="1" applyAlignment="1">
      <alignment horizontal="left" vertical="center"/>
    </xf>
    <xf numFmtId="38" fontId="6" fillId="25" borderId="141" xfId="33" applyFont="1" applyFill="1" applyBorder="1" applyAlignment="1">
      <alignment horizontal="left" vertical="center"/>
    </xf>
    <xf numFmtId="38" fontId="6" fillId="25" borderId="142" xfId="33" applyFont="1" applyFill="1" applyBorder="1" applyAlignment="1">
      <alignment horizontal="left" vertical="center"/>
    </xf>
    <xf numFmtId="38" fontId="25" fillId="25" borderId="143" xfId="33" applyFont="1" applyFill="1" applyBorder="1" applyAlignment="1">
      <alignment vertical="center"/>
    </xf>
    <xf numFmtId="38" fontId="6" fillId="25" borderId="143" xfId="33" applyFont="1" applyFill="1" applyBorder="1" applyAlignment="1">
      <alignment vertical="center"/>
    </xf>
    <xf numFmtId="38" fontId="6" fillId="25" borderId="144" xfId="33" applyFont="1" applyFill="1" applyBorder="1" applyAlignment="1">
      <alignment vertical="center"/>
    </xf>
    <xf numFmtId="38" fontId="0" fillId="0" borderId="0" xfId="33" applyFont="1" applyFill="1" applyAlignment="1">
      <alignment vertical="center"/>
    </xf>
    <xf numFmtId="0" fontId="42" fillId="0" borderId="0" xfId="0" applyFont="1">
      <alignment vertical="center"/>
    </xf>
    <xf numFmtId="38" fontId="6" fillId="0" borderId="0" xfId="33" applyFont="1" applyFill="1" applyBorder="1" applyAlignment="1">
      <alignment horizontal="center" vertical="center"/>
    </xf>
    <xf numFmtId="38" fontId="42" fillId="25" borderId="145" xfId="33" applyFont="1" applyFill="1" applyBorder="1" applyAlignment="1">
      <alignment horizontal="left" vertical="center"/>
    </xf>
    <xf numFmtId="38" fontId="42" fillId="25" borderId="24" xfId="33" applyFont="1" applyFill="1" applyBorder="1" applyAlignment="1">
      <alignment horizontal="left" vertical="center"/>
    </xf>
    <xf numFmtId="38" fontId="6" fillId="25" borderId="146" xfId="33" applyFont="1" applyFill="1" applyBorder="1" applyAlignment="1">
      <alignment horizontal="left" vertical="center"/>
    </xf>
    <xf numFmtId="38" fontId="6" fillId="25" borderId="0" xfId="33" applyFont="1" applyFill="1" applyBorder="1" applyAlignment="1">
      <alignment horizontal="left" vertical="center"/>
    </xf>
    <xf numFmtId="38" fontId="25" fillId="25" borderId="30" xfId="33" applyFont="1" applyFill="1" applyBorder="1" applyAlignment="1">
      <alignment horizontal="left" vertical="center"/>
    </xf>
    <xf numFmtId="38" fontId="25" fillId="25" borderId="52" xfId="33" applyFont="1" applyFill="1" applyBorder="1" applyAlignment="1">
      <alignment horizontal="center" vertical="center"/>
    </xf>
    <xf numFmtId="38" fontId="25" fillId="25" borderId="35" xfId="33" applyFont="1" applyFill="1" applyBorder="1" applyAlignment="1">
      <alignment horizontal="center" vertical="center"/>
    </xf>
    <xf numFmtId="38" fontId="25" fillId="25" borderId="52" xfId="33" applyFont="1" applyFill="1" applyBorder="1" applyAlignment="1">
      <alignment vertical="center"/>
    </xf>
    <xf numFmtId="38" fontId="25" fillId="25" borderId="35" xfId="33" applyFont="1" applyFill="1" applyBorder="1" applyAlignment="1">
      <alignment vertical="center"/>
    </xf>
    <xf numFmtId="38" fontId="25" fillId="25" borderId="29" xfId="33" applyFont="1" applyFill="1" applyBorder="1" applyAlignment="1">
      <alignment horizontal="left" vertical="center"/>
    </xf>
    <xf numFmtId="38" fontId="25" fillId="25" borderId="147" xfId="33" applyFont="1" applyFill="1" applyBorder="1" applyAlignment="1">
      <alignment horizontal="left" vertical="center"/>
    </xf>
    <xf numFmtId="38" fontId="25" fillId="0" borderId="0" xfId="33" applyFont="1" applyFill="1" applyAlignment="1">
      <alignment horizontal="left" vertical="center"/>
    </xf>
    <xf numFmtId="38" fontId="6" fillId="0" borderId="0" xfId="33" applyFont="1" applyFill="1" applyBorder="1" applyAlignment="1">
      <alignment horizontal="left" vertical="center"/>
    </xf>
    <xf numFmtId="38" fontId="25" fillId="25" borderId="146" xfId="33" applyFont="1" applyFill="1" applyBorder="1" applyAlignment="1">
      <alignment horizontal="left" vertical="center"/>
    </xf>
    <xf numFmtId="38" fontId="25" fillId="25" borderId="34" xfId="33" applyFont="1" applyFill="1" applyBorder="1" applyAlignment="1">
      <alignment horizontal="center" vertical="center"/>
    </xf>
    <xf numFmtId="38" fontId="25" fillId="25" borderId="34" xfId="33" applyFont="1" applyFill="1" applyBorder="1" applyAlignment="1">
      <alignment horizontal="center" vertical="center" wrapText="1"/>
    </xf>
    <xf numFmtId="38" fontId="25" fillId="25" borderId="35" xfId="33" applyFont="1" applyFill="1" applyBorder="1" applyAlignment="1">
      <alignment horizontal="center" vertical="center" wrapText="1"/>
    </xf>
    <xf numFmtId="38" fontId="25" fillId="25" borderId="29" xfId="33" applyFont="1" applyFill="1" applyBorder="1" applyAlignment="1">
      <alignment horizontal="center" vertical="center" wrapText="1"/>
    </xf>
    <xf numFmtId="38" fontId="25" fillId="25" borderId="25" xfId="33" applyFont="1" applyFill="1" applyBorder="1" applyAlignment="1">
      <alignment vertical="center"/>
    </xf>
    <xf numFmtId="38" fontId="25" fillId="25" borderId="52" xfId="33" applyFont="1" applyFill="1" applyBorder="1" applyAlignment="1">
      <alignment horizontal="center" vertical="center" wrapText="1"/>
    </xf>
    <xf numFmtId="38" fontId="25" fillId="25" borderId="34" xfId="33" applyFont="1" applyFill="1" applyBorder="1" applyAlignment="1">
      <alignment horizontal="center" vertical="center" shrinkToFit="1"/>
    </xf>
    <xf numFmtId="38" fontId="25" fillId="25" borderId="35" xfId="33" applyFont="1" applyFill="1" applyBorder="1" applyAlignment="1">
      <alignment horizontal="center" vertical="center" shrinkToFit="1"/>
    </xf>
    <xf numFmtId="38" fontId="42" fillId="25" borderId="148" xfId="33" applyFont="1" applyFill="1" applyBorder="1" applyAlignment="1">
      <alignment horizontal="left" vertical="center"/>
    </xf>
    <xf numFmtId="38" fontId="42" fillId="25" borderId="27" xfId="33" applyFont="1" applyFill="1" applyBorder="1" applyAlignment="1">
      <alignment horizontal="left" vertical="center"/>
    </xf>
    <xf numFmtId="38" fontId="6" fillId="25" borderId="32" xfId="33" applyFont="1" applyFill="1" applyBorder="1" applyAlignment="1">
      <alignment horizontal="left" vertical="center"/>
    </xf>
    <xf numFmtId="38" fontId="6" fillId="25" borderId="149" xfId="33" applyFont="1" applyFill="1" applyBorder="1" applyAlignment="1">
      <alignment horizontal="left" vertical="center"/>
    </xf>
    <xf numFmtId="38" fontId="25" fillId="25" borderId="32" xfId="33" applyFont="1" applyFill="1" applyBorder="1" applyAlignment="1">
      <alignment horizontal="left" vertical="center"/>
    </xf>
    <xf numFmtId="38" fontId="25" fillId="25" borderId="29" xfId="33" applyFont="1" applyFill="1" applyBorder="1" applyAlignment="1">
      <alignment horizontal="center" vertical="center"/>
    </xf>
    <xf numFmtId="38" fontId="25" fillId="25" borderId="28" xfId="33" applyFont="1" applyFill="1" applyBorder="1" applyAlignment="1">
      <alignment vertical="center"/>
    </xf>
    <xf numFmtId="38" fontId="25" fillId="25" borderId="147" xfId="33" applyFont="1" applyFill="1" applyBorder="1" applyAlignment="1">
      <alignment horizontal="center" vertical="center"/>
    </xf>
    <xf numFmtId="38" fontId="25" fillId="0" borderId="0" xfId="33" applyFont="1" applyFill="1" applyAlignment="1">
      <alignment horizontal="center" vertical="center"/>
    </xf>
    <xf numFmtId="38" fontId="0" fillId="0" borderId="0" xfId="33" applyFont="1">
      <alignment vertical="center"/>
    </xf>
    <xf numFmtId="38" fontId="6" fillId="25" borderId="57" xfId="33" applyFont="1" applyFill="1" applyBorder="1" applyAlignment="1">
      <alignment horizontal="center" vertical="center" wrapText="1"/>
    </xf>
    <xf numFmtId="38" fontId="25" fillId="25" borderId="29" xfId="33" applyFont="1" applyFill="1" applyBorder="1" applyAlignment="1">
      <alignment horizontal="center" vertical="center" shrinkToFit="1"/>
    </xf>
    <xf numFmtId="38" fontId="50" fillId="0" borderId="34" xfId="33" applyFont="1" applyFill="1" applyBorder="1" applyAlignment="1">
      <alignment horizontal="right" vertical="center" wrapText="1"/>
    </xf>
    <xf numFmtId="38" fontId="50" fillId="0" borderId="52" xfId="33" applyFont="1" applyFill="1" applyBorder="1" applyAlignment="1">
      <alignment horizontal="right" vertical="center" wrapText="1"/>
    </xf>
    <xf numFmtId="176" fontId="6" fillId="0" borderId="35" xfId="33" applyNumberFormat="1" applyFont="1" applyFill="1" applyBorder="1" applyAlignment="1">
      <alignment vertical="top"/>
    </xf>
    <xf numFmtId="176" fontId="6" fillId="0" borderId="29" xfId="33" applyNumberFormat="1" applyFont="1" applyFill="1" applyBorder="1">
      <alignment vertical="center"/>
    </xf>
    <xf numFmtId="181" fontId="6" fillId="0" borderId="29" xfId="33" applyNumberFormat="1" applyFont="1" applyFill="1" applyBorder="1">
      <alignment vertical="center"/>
    </xf>
    <xf numFmtId="176" fontId="6" fillId="0" borderId="147" xfId="33" applyNumberFormat="1" applyFont="1" applyFill="1" applyBorder="1">
      <alignment vertical="center"/>
    </xf>
    <xf numFmtId="176" fontId="0" fillId="0" borderId="0" xfId="33" applyNumberFormat="1" applyFont="1" applyFill="1">
      <alignment vertical="center"/>
    </xf>
    <xf numFmtId="177" fontId="6" fillId="0" borderId="0" xfId="33" applyNumberFormat="1" applyFont="1" applyFill="1" applyBorder="1">
      <alignment vertical="center"/>
    </xf>
    <xf numFmtId="0" fontId="0" fillId="25" borderId="150" xfId="0" applyFont="1" applyFill="1" applyBorder="1" applyAlignment="1">
      <alignment horizontal="center" vertical="center"/>
    </xf>
    <xf numFmtId="38" fontId="42" fillId="0" borderId="34" xfId="33" applyFont="1" applyFill="1" applyBorder="1" applyAlignment="1">
      <alignment horizontal="right" vertical="center" wrapText="1"/>
    </xf>
    <xf numFmtId="38" fontId="42" fillId="0" borderId="52" xfId="33" applyFont="1" applyFill="1" applyBorder="1" applyAlignment="1">
      <alignment horizontal="right" vertical="center" wrapText="1"/>
    </xf>
    <xf numFmtId="182" fontId="6" fillId="0" borderId="35" xfId="33" applyNumberFormat="1" applyFont="1" applyFill="1" applyBorder="1" applyAlignment="1">
      <alignment vertical="top"/>
    </xf>
    <xf numFmtId="182" fontId="6" fillId="0" borderId="29" xfId="33" applyNumberFormat="1" applyFont="1" applyFill="1" applyBorder="1">
      <alignment vertical="center"/>
    </xf>
    <xf numFmtId="182" fontId="6" fillId="0" borderId="147" xfId="33" applyNumberFormat="1" applyFont="1" applyFill="1" applyBorder="1">
      <alignment vertical="center"/>
    </xf>
    <xf numFmtId="182" fontId="0" fillId="0" borderId="0" xfId="33" applyNumberFormat="1" applyFont="1" applyFill="1">
      <alignment vertical="center"/>
    </xf>
    <xf numFmtId="183" fontId="6" fillId="0" borderId="0" xfId="33" applyNumberFormat="1" applyFont="1" applyFill="1" applyBorder="1">
      <alignment vertical="center"/>
    </xf>
    <xf numFmtId="38" fontId="6" fillId="25" borderId="87" xfId="33" applyFont="1" applyFill="1" applyBorder="1" applyAlignment="1">
      <alignment horizontal="center" vertical="center" wrapText="1"/>
    </xf>
    <xf numFmtId="38" fontId="6" fillId="25" borderId="124" xfId="33" applyFont="1" applyFill="1" applyBorder="1" applyAlignment="1">
      <alignment horizontal="center" vertical="center" wrapText="1"/>
    </xf>
    <xf numFmtId="38" fontId="25" fillId="25" borderId="151" xfId="33" applyFont="1" applyFill="1" applyBorder="1" applyAlignment="1">
      <alignment horizontal="center" vertical="center" shrinkToFit="1"/>
    </xf>
    <xf numFmtId="38" fontId="42" fillId="0" borderId="152" xfId="33" applyFont="1" applyFill="1" applyBorder="1" applyAlignment="1">
      <alignment horizontal="right" vertical="center" wrapText="1"/>
    </xf>
    <xf numFmtId="38" fontId="42" fillId="0" borderId="153" xfId="33" applyFont="1" applyFill="1" applyBorder="1" applyAlignment="1">
      <alignment horizontal="right" vertical="center" wrapText="1"/>
    </xf>
    <xf numFmtId="182" fontId="6" fillId="0" borderId="154" xfId="33" applyNumberFormat="1" applyFont="1" applyFill="1" applyBorder="1" applyAlignment="1">
      <alignment vertical="top"/>
    </xf>
    <xf numFmtId="182" fontId="6" fillId="0" borderId="151" xfId="33" applyNumberFormat="1" applyFont="1" applyFill="1" applyBorder="1">
      <alignment vertical="center"/>
    </xf>
    <xf numFmtId="182" fontId="25" fillId="0" borderId="152" xfId="33" applyNumberFormat="1" applyFont="1" applyFill="1" applyBorder="1" applyAlignment="1">
      <alignment vertical="center"/>
    </xf>
    <xf numFmtId="182" fontId="25" fillId="0" borderId="153" xfId="33" applyNumberFormat="1" applyFont="1" applyFill="1" applyBorder="1" applyAlignment="1">
      <alignment vertical="center"/>
    </xf>
    <xf numFmtId="182" fontId="6" fillId="0" borderId="155" xfId="33" applyNumberFormat="1" applyFont="1" applyFill="1" applyBorder="1">
      <alignment vertical="center"/>
    </xf>
    <xf numFmtId="184" fontId="6" fillId="0" borderId="0" xfId="33" applyNumberFormat="1" applyFont="1" applyFill="1" applyBorder="1">
      <alignment vertical="center"/>
    </xf>
    <xf numFmtId="38" fontId="48" fillId="0" borderId="55" xfId="33" applyFont="1" applyBorder="1" applyAlignment="1">
      <alignment horizontal="left" vertical="center" wrapText="1"/>
    </xf>
    <xf numFmtId="38" fontId="6" fillId="25" borderId="139" xfId="33" applyFont="1" applyFill="1" applyBorder="1" applyAlignment="1">
      <alignment horizontal="left" vertical="top" wrapText="1"/>
    </xf>
    <xf numFmtId="38" fontId="6" fillId="25" borderId="140" xfId="33" applyFont="1" applyFill="1" applyBorder="1" applyAlignment="1">
      <alignment horizontal="left" vertical="top"/>
    </xf>
    <xf numFmtId="38" fontId="25" fillId="25" borderId="143" xfId="33" applyFont="1" applyFill="1" applyBorder="1" applyAlignment="1">
      <alignment horizontal="center" vertical="center"/>
    </xf>
    <xf numFmtId="38" fontId="25" fillId="25" borderId="144" xfId="33" applyFont="1" applyFill="1" applyBorder="1" applyAlignment="1">
      <alignment horizontal="center" vertical="center"/>
    </xf>
    <xf numFmtId="0" fontId="50" fillId="0" borderId="0" xfId="0" applyFont="1" applyAlignment="1"/>
    <xf numFmtId="38" fontId="6" fillId="25" borderId="145" xfId="33" applyFont="1" applyFill="1" applyBorder="1" applyAlignment="1">
      <alignment horizontal="left" vertical="top"/>
    </xf>
    <xf numFmtId="38" fontId="6" fillId="25" borderId="24" xfId="33" applyFont="1" applyFill="1" applyBorder="1" applyAlignment="1">
      <alignment horizontal="left" vertical="top"/>
    </xf>
    <xf numFmtId="38" fontId="25" fillId="25" borderId="10" xfId="33" applyFont="1" applyFill="1" applyBorder="1">
      <alignment vertical="center"/>
    </xf>
    <xf numFmtId="38" fontId="25" fillId="25" borderId="31" xfId="33" applyFont="1" applyFill="1" applyBorder="1">
      <alignment vertical="center"/>
    </xf>
    <xf numFmtId="38" fontId="25" fillId="25" borderId="10" xfId="33" applyFont="1" applyFill="1" applyBorder="1" applyAlignment="1">
      <alignment vertical="center"/>
    </xf>
    <xf numFmtId="38" fontId="25" fillId="25" borderId="31" xfId="33" applyFont="1" applyFill="1" applyBorder="1" applyAlignment="1">
      <alignment vertical="center"/>
    </xf>
    <xf numFmtId="38" fontId="25" fillId="25" borderId="61" xfId="33" applyFont="1" applyFill="1" applyBorder="1" applyAlignment="1">
      <alignment vertical="center"/>
    </xf>
    <xf numFmtId="0" fontId="25" fillId="0" borderId="0" xfId="0" applyFont="1">
      <alignment vertical="center"/>
    </xf>
    <xf numFmtId="38" fontId="25" fillId="25" borderId="29" xfId="33" applyFont="1" applyFill="1" applyBorder="1" applyAlignment="1">
      <alignment horizontal="center" vertical="center" textRotation="255"/>
    </xf>
    <xf numFmtId="38" fontId="25" fillId="25" borderId="52" xfId="33" applyFont="1" applyFill="1" applyBorder="1" applyAlignment="1">
      <alignment horizontal="center" vertical="center" textRotation="255"/>
    </xf>
    <xf numFmtId="38" fontId="25" fillId="25" borderId="35" xfId="33" applyFont="1" applyFill="1" applyBorder="1" applyAlignment="1">
      <alignment horizontal="center" vertical="center" textRotation="255"/>
    </xf>
    <xf numFmtId="38" fontId="25" fillId="25" borderId="34" xfId="33" applyFont="1" applyFill="1" applyBorder="1" applyAlignment="1">
      <alignment horizontal="center" vertical="center" textRotation="255"/>
    </xf>
    <xf numFmtId="38" fontId="25" fillId="25" borderId="31" xfId="33" applyFont="1" applyFill="1" applyBorder="1" applyAlignment="1">
      <alignment horizontal="left" vertical="center" wrapText="1"/>
    </xf>
    <xf numFmtId="38" fontId="25" fillId="25" borderId="22" xfId="33" applyFont="1" applyFill="1" applyBorder="1" applyAlignment="1">
      <alignment horizontal="left" vertical="center"/>
    </xf>
    <xf numFmtId="38" fontId="25" fillId="25" borderId="0" xfId="33" applyFont="1" applyFill="1" applyBorder="1" applyAlignment="1">
      <alignment horizontal="left" vertical="center"/>
    </xf>
    <xf numFmtId="38" fontId="25" fillId="25" borderId="156" xfId="33" applyFont="1" applyFill="1" applyBorder="1" applyAlignment="1">
      <alignment horizontal="left" vertical="center"/>
    </xf>
    <xf numFmtId="38" fontId="6" fillId="25" borderId="148" xfId="33" applyFont="1" applyFill="1" applyBorder="1" applyAlignment="1">
      <alignment horizontal="left" vertical="top"/>
    </xf>
    <xf numFmtId="38" fontId="6" fillId="25" borderId="27" xfId="33" applyFont="1" applyFill="1" applyBorder="1" applyAlignment="1">
      <alignment horizontal="left" vertical="top"/>
    </xf>
    <xf numFmtId="38" fontId="25" fillId="25" borderId="33" xfId="33" applyFont="1" applyFill="1" applyBorder="1" applyAlignment="1">
      <alignment horizontal="left" vertical="center" wrapText="1"/>
    </xf>
    <xf numFmtId="38" fontId="25" fillId="25" borderId="28" xfId="33" applyFont="1" applyFill="1" applyBorder="1" applyAlignment="1">
      <alignment horizontal="left" vertical="center"/>
    </xf>
    <xf numFmtId="38" fontId="25" fillId="25" borderId="149" xfId="33" applyFont="1" applyFill="1" applyBorder="1" applyAlignment="1">
      <alignment horizontal="left" vertical="center"/>
    </xf>
    <xf numFmtId="38" fontId="25" fillId="25" borderId="157" xfId="33" applyFont="1" applyFill="1" applyBorder="1" applyAlignment="1">
      <alignment horizontal="left" vertical="center"/>
    </xf>
    <xf numFmtId="38" fontId="6" fillId="25" borderId="158" xfId="33" applyFont="1" applyFill="1" applyBorder="1" applyAlignment="1">
      <alignment horizontal="center" vertical="center" wrapText="1"/>
    </xf>
    <xf numFmtId="38" fontId="6" fillId="25" borderId="35" xfId="33" applyFont="1" applyFill="1" applyBorder="1" applyAlignment="1">
      <alignment horizontal="center" vertical="center" wrapText="1"/>
    </xf>
    <xf numFmtId="181" fontId="6" fillId="0" borderId="35" xfId="33" applyNumberFormat="1" applyFont="1" applyFill="1" applyBorder="1">
      <alignment vertical="center"/>
    </xf>
    <xf numFmtId="181" fontId="6" fillId="0" borderId="28" xfId="33" applyNumberFormat="1" applyFont="1" applyFill="1" applyBorder="1">
      <alignment vertical="center"/>
    </xf>
    <xf numFmtId="181" fontId="6" fillId="0" borderId="147" xfId="33" applyNumberFormat="1" applyFont="1" applyFill="1" applyBorder="1">
      <alignment vertical="center"/>
    </xf>
    <xf numFmtId="177" fontId="6" fillId="25" borderId="158" xfId="33" applyNumberFormat="1" applyFont="1" applyFill="1" applyBorder="1" applyAlignment="1">
      <alignment horizontal="center" vertical="center" wrapText="1"/>
    </xf>
    <xf numFmtId="177" fontId="6" fillId="25" borderId="35" xfId="33" applyNumberFormat="1" applyFont="1" applyFill="1" applyBorder="1" applyAlignment="1">
      <alignment horizontal="center" vertical="center" wrapText="1"/>
    </xf>
    <xf numFmtId="38" fontId="0" fillId="0" borderId="0" xfId="33" applyFont="1" applyAlignment="1">
      <alignment horizontal="left" vertical="center"/>
    </xf>
    <xf numFmtId="38" fontId="6" fillId="25" borderId="159" xfId="33" applyFont="1" applyFill="1" applyBorder="1" applyAlignment="1">
      <alignment horizontal="center" vertical="center" wrapText="1"/>
    </xf>
    <xf numFmtId="38" fontId="6" fillId="25" borderId="31" xfId="33" applyFont="1" applyFill="1" applyBorder="1" applyAlignment="1">
      <alignment horizontal="center" vertical="center" wrapText="1"/>
    </xf>
    <xf numFmtId="38" fontId="50" fillId="0" borderId="146" xfId="33" applyFont="1" applyBorder="1" applyAlignment="1">
      <alignment horizontal="right" vertical="center" wrapText="1"/>
    </xf>
    <xf numFmtId="185" fontId="6" fillId="0" borderId="160" xfId="33" applyNumberFormat="1" applyFont="1" applyFill="1" applyBorder="1">
      <alignment vertical="center"/>
    </xf>
    <xf numFmtId="185" fontId="6" fillId="0" borderId="147" xfId="33" applyNumberFormat="1" applyFont="1" applyFill="1" applyBorder="1">
      <alignment vertical="center"/>
    </xf>
    <xf numFmtId="38" fontId="6" fillId="25" borderId="39" xfId="33" applyFont="1" applyFill="1" applyBorder="1" applyAlignment="1">
      <alignment horizontal="center" vertical="center" wrapText="1"/>
    </xf>
    <xf numFmtId="186" fontId="6" fillId="0" borderId="35" xfId="33" applyNumberFormat="1" applyFont="1" applyFill="1" applyBorder="1">
      <alignment vertical="center"/>
    </xf>
    <xf numFmtId="186" fontId="6" fillId="0" borderId="51" xfId="33" applyNumberFormat="1" applyFont="1" applyFill="1" applyBorder="1">
      <alignment vertical="center"/>
    </xf>
    <xf numFmtId="38" fontId="6" fillId="25" borderId="161" xfId="33" applyFont="1" applyFill="1" applyBorder="1" applyAlignment="1">
      <alignment horizontal="center" vertical="center" wrapText="1"/>
    </xf>
    <xf numFmtId="38" fontId="25" fillId="25" borderId="151" xfId="33" applyFont="1" applyFill="1" applyBorder="1" applyAlignment="1">
      <alignment horizontal="center" vertical="center" wrapText="1"/>
    </xf>
    <xf numFmtId="38" fontId="50" fillId="0" borderId="152" xfId="33" applyFont="1" applyBorder="1" applyAlignment="1">
      <alignment horizontal="right" vertical="center" wrapText="1"/>
    </xf>
    <xf numFmtId="186" fontId="6" fillId="0" borderId="154" xfId="33" applyNumberFormat="1" applyFont="1" applyFill="1" applyBorder="1">
      <alignment vertical="center"/>
    </xf>
    <xf numFmtId="186" fontId="6" fillId="0" borderId="162" xfId="33" applyNumberFormat="1" applyFont="1" applyFill="1" applyBorder="1">
      <alignment vertical="center"/>
    </xf>
    <xf numFmtId="0" fontId="51" fillId="0" borderId="0" xfId="0" applyFont="1" applyAlignment="1">
      <alignment horizontal="center" vertical="center"/>
    </xf>
    <xf numFmtId="0" fontId="42" fillId="25" borderId="139" xfId="0" applyFont="1" applyFill="1" applyBorder="1" applyAlignment="1">
      <alignment horizontal="left" vertical="center" wrapText="1"/>
    </xf>
    <xf numFmtId="0" fontId="42" fillId="25" borderId="140" xfId="0" applyFont="1" applyFill="1" applyBorder="1" applyAlignment="1">
      <alignment horizontal="left" vertical="center"/>
    </xf>
    <xf numFmtId="0" fontId="25" fillId="25" borderId="141" xfId="0" applyFont="1" applyFill="1" applyBorder="1" applyAlignment="1">
      <alignment horizontal="center" vertical="center" wrapText="1"/>
    </xf>
    <xf numFmtId="0" fontId="25" fillId="25" borderId="163" xfId="0" applyFont="1" applyFill="1" applyBorder="1" applyAlignment="1">
      <alignment horizontal="center" vertical="center" wrapText="1"/>
    </xf>
    <xf numFmtId="0" fontId="25" fillId="25" borderId="141" xfId="0" applyFont="1" applyFill="1" applyBorder="1" applyAlignment="1">
      <alignment horizontal="center" vertical="center"/>
    </xf>
    <xf numFmtId="0" fontId="25" fillId="25" borderId="104" xfId="0" applyFont="1" applyFill="1" applyBorder="1" applyAlignment="1">
      <alignment horizontal="center" vertical="center"/>
    </xf>
    <xf numFmtId="0" fontId="25" fillId="25" borderId="164" xfId="0" applyFont="1" applyFill="1" applyBorder="1" applyAlignment="1">
      <alignment horizontal="center" vertical="center"/>
    </xf>
    <xf numFmtId="0" fontId="25" fillId="25" borderId="141" xfId="0" applyFont="1" applyFill="1" applyBorder="1" applyAlignment="1">
      <alignment horizontal="center" vertical="center" textRotation="255"/>
    </xf>
    <xf numFmtId="0" fontId="25" fillId="25" borderId="142" xfId="0" applyFont="1" applyFill="1" applyBorder="1" applyAlignment="1">
      <alignment horizontal="center" vertical="center" textRotation="255"/>
    </xf>
    <xf numFmtId="0" fontId="25" fillId="25" borderId="163" xfId="0" applyFont="1" applyFill="1" applyBorder="1" applyAlignment="1">
      <alignment horizontal="center" vertical="center" textRotation="255"/>
    </xf>
    <xf numFmtId="0" fontId="25" fillId="25" borderId="165" xfId="0" applyFont="1" applyFill="1" applyBorder="1" applyAlignment="1">
      <alignment horizontal="center" vertical="center" textRotation="255"/>
    </xf>
    <xf numFmtId="0" fontId="25" fillId="25" borderId="166" xfId="0" applyFont="1" applyFill="1" applyBorder="1" applyAlignment="1">
      <alignment horizontal="center" vertical="center" textRotation="255"/>
    </xf>
    <xf numFmtId="0" fontId="25" fillId="25" borderId="130" xfId="0" applyFont="1" applyFill="1" applyBorder="1" applyAlignment="1">
      <alignment horizontal="center" vertical="center" textRotation="255"/>
    </xf>
    <xf numFmtId="0" fontId="42" fillId="0" borderId="45" xfId="0" applyFont="1" applyFill="1" applyBorder="1" applyAlignment="1">
      <alignment wrapText="1"/>
    </xf>
    <xf numFmtId="0" fontId="35" fillId="0" borderId="0" xfId="0" applyFont="1" applyAlignment="1"/>
    <xf numFmtId="0" fontId="42" fillId="25" borderId="148" xfId="0" applyFont="1" applyFill="1" applyBorder="1" applyAlignment="1">
      <alignment horizontal="left" vertical="center"/>
    </xf>
    <xf numFmtId="0" fontId="42" fillId="25" borderId="27" xfId="0" applyFont="1" applyFill="1" applyBorder="1" applyAlignment="1">
      <alignment horizontal="left" vertical="center"/>
    </xf>
    <xf numFmtId="0" fontId="25" fillId="25" borderId="32" xfId="0" applyFont="1" applyFill="1" applyBorder="1" applyAlignment="1">
      <alignment horizontal="center" vertical="center" wrapText="1"/>
    </xf>
    <xf numFmtId="0" fontId="25" fillId="25" borderId="33" xfId="0" applyFont="1" applyFill="1" applyBorder="1" applyAlignment="1">
      <alignment horizontal="center" vertical="center" wrapText="1"/>
    </xf>
    <xf numFmtId="0" fontId="25" fillId="25" borderId="32" xfId="0" applyFont="1" applyFill="1" applyBorder="1" applyAlignment="1">
      <alignment horizontal="center" vertical="center"/>
    </xf>
    <xf numFmtId="0" fontId="25" fillId="25" borderId="46" xfId="0" applyFont="1" applyFill="1" applyBorder="1" applyAlignment="1">
      <alignment horizontal="center" vertical="center"/>
    </xf>
    <xf numFmtId="0" fontId="25" fillId="25" borderId="47" xfId="0" applyFont="1" applyFill="1" applyBorder="1" applyAlignment="1">
      <alignment horizontal="center" vertical="center"/>
    </xf>
    <xf numFmtId="0" fontId="25" fillId="25" borderId="167" xfId="0" applyFont="1" applyFill="1" applyBorder="1" applyAlignment="1">
      <alignment horizontal="center" vertical="center"/>
    </xf>
    <xf numFmtId="0" fontId="25" fillId="25" borderId="168" xfId="0" applyFont="1" applyFill="1" applyBorder="1" applyAlignment="1">
      <alignment horizontal="center" vertical="center"/>
    </xf>
    <xf numFmtId="0" fontId="25" fillId="25" borderId="169" xfId="0" applyFont="1" applyFill="1" applyBorder="1" applyAlignment="1">
      <alignment horizontal="center" vertical="center"/>
    </xf>
    <xf numFmtId="0" fontId="25" fillId="25" borderId="170" xfId="0" applyFont="1" applyFill="1" applyBorder="1" applyAlignment="1">
      <alignment horizontal="center" vertical="center"/>
    </xf>
    <xf numFmtId="0" fontId="0" fillId="25" borderId="159" xfId="0" applyFont="1" applyFill="1" applyBorder="1" applyAlignment="1">
      <alignment horizontal="center" vertical="center"/>
    </xf>
    <xf numFmtId="0" fontId="39" fillId="25" borderId="171" xfId="0" applyFont="1" applyFill="1" applyBorder="1" applyAlignment="1">
      <alignment horizontal="center" vertical="center" shrinkToFit="1"/>
    </xf>
    <xf numFmtId="0" fontId="52" fillId="0" borderId="172" xfId="0" applyFont="1" applyBorder="1" applyAlignment="1">
      <alignment horizontal="right" vertical="center"/>
    </xf>
    <xf numFmtId="181" fontId="31" fillId="0" borderId="171" xfId="33" applyNumberFormat="1" applyFont="1" applyBorder="1" applyAlignment="1">
      <alignment vertical="top"/>
    </xf>
    <xf numFmtId="181" fontId="53" fillId="0" borderId="173" xfId="33" applyNumberFormat="1" applyFont="1" applyBorder="1" applyAlignment="1">
      <alignment horizontal="right" vertical="center"/>
    </xf>
    <xf numFmtId="181" fontId="53" fillId="0" borderId="172" xfId="0" applyNumberFormat="1" applyFont="1" applyBorder="1" applyAlignment="1">
      <alignment horizontal="right" vertical="center"/>
    </xf>
    <xf numFmtId="181" fontId="31" fillId="0" borderId="174" xfId="33" applyNumberFormat="1" applyFont="1" applyFill="1" applyBorder="1" applyAlignment="1">
      <alignment vertical="top"/>
    </xf>
    <xf numFmtId="181" fontId="31" fillId="0" borderId="171" xfId="33" applyNumberFormat="1" applyFont="1" applyBorder="1" applyAlignment="1">
      <alignment vertical="center"/>
    </xf>
    <xf numFmtId="181" fontId="31" fillId="0" borderId="174" xfId="33" applyNumberFormat="1" applyFont="1" applyBorder="1" applyAlignment="1">
      <alignment vertical="center"/>
    </xf>
    <xf numFmtId="181" fontId="31" fillId="0" borderId="175" xfId="33" applyNumberFormat="1" applyFont="1" applyBorder="1" applyAlignment="1">
      <alignment vertical="center"/>
    </xf>
    <xf numFmtId="0" fontId="0" fillId="25" borderId="72" xfId="0" applyFont="1" applyFill="1" applyBorder="1" applyAlignment="1">
      <alignment horizontal="center" vertical="center"/>
    </xf>
    <xf numFmtId="0" fontId="25" fillId="25" borderId="176" xfId="0" applyFont="1" applyFill="1" applyBorder="1" applyAlignment="1">
      <alignment horizontal="center" vertical="center" shrinkToFit="1"/>
    </xf>
    <xf numFmtId="0" fontId="52" fillId="0" borderId="177" xfId="0" applyFont="1" applyBorder="1" applyAlignment="1">
      <alignment horizontal="right" vertical="center"/>
    </xf>
    <xf numFmtId="185" fontId="31" fillId="0" borderId="178" xfId="0" applyNumberFormat="1" applyFont="1" applyBorder="1" applyAlignment="1">
      <alignment vertical="top"/>
    </xf>
    <xf numFmtId="0" fontId="53" fillId="0" borderId="179" xfId="0" applyFont="1" applyBorder="1" applyAlignment="1">
      <alignment horizontal="right" vertical="center"/>
    </xf>
    <xf numFmtId="0" fontId="53" fillId="0" borderId="177" xfId="0" applyFont="1" applyBorder="1" applyAlignment="1">
      <alignment horizontal="right" vertical="center"/>
    </xf>
    <xf numFmtId="182" fontId="31" fillId="0" borderId="40" xfId="33" applyNumberFormat="1" applyFont="1" applyBorder="1" applyAlignment="1">
      <alignment vertical="top"/>
    </xf>
    <xf numFmtId="182" fontId="31" fillId="0" borderId="176" xfId="33" applyNumberFormat="1" applyFont="1" applyBorder="1" applyAlignment="1">
      <alignment vertical="center"/>
    </xf>
    <xf numFmtId="182" fontId="53" fillId="0" borderId="179" xfId="0" applyNumberFormat="1" applyFont="1" applyBorder="1" applyAlignment="1">
      <alignment horizontal="right" vertical="center"/>
    </xf>
    <xf numFmtId="182" fontId="31" fillId="0" borderId="94" xfId="33" applyNumberFormat="1" applyFont="1" applyBorder="1" applyAlignment="1">
      <alignment vertical="top"/>
    </xf>
    <xf numFmtId="182" fontId="31" fillId="0" borderId="178" xfId="33" applyNumberFormat="1" applyFont="1" applyBorder="1" applyAlignment="1">
      <alignment vertical="center"/>
    </xf>
    <xf numFmtId="182" fontId="53" fillId="0" borderId="177" xfId="0" applyNumberFormat="1" applyFont="1" applyBorder="1" applyAlignment="1">
      <alignment horizontal="right" vertical="center"/>
    </xf>
    <xf numFmtId="182" fontId="31" fillId="0" borderId="97" xfId="33" applyNumberFormat="1" applyFont="1" applyBorder="1" applyAlignment="1">
      <alignment vertical="center"/>
    </xf>
    <xf numFmtId="0" fontId="0" fillId="25" borderId="180" xfId="0" applyFont="1" applyFill="1" applyBorder="1" applyAlignment="1">
      <alignment horizontal="center" vertical="center"/>
    </xf>
    <xf numFmtId="0" fontId="0" fillId="25" borderId="181" xfId="0" applyFont="1" applyFill="1" applyBorder="1" applyAlignment="1">
      <alignment horizontal="center" vertical="center"/>
    </xf>
    <xf numFmtId="0" fontId="25" fillId="25" borderId="169" xfId="0" applyFont="1" applyFill="1" applyBorder="1" applyAlignment="1">
      <alignment horizontal="center" vertical="center" shrinkToFit="1"/>
    </xf>
    <xf numFmtId="0" fontId="52" fillId="0" borderId="167" xfId="0" applyFont="1" applyBorder="1" applyAlignment="1">
      <alignment horizontal="right" vertical="center"/>
    </xf>
    <xf numFmtId="185" fontId="31" fillId="0" borderId="182" xfId="0" applyNumberFormat="1" applyFont="1" applyBorder="1" applyAlignment="1">
      <alignment vertical="top"/>
    </xf>
    <xf numFmtId="0" fontId="53" fillId="0" borderId="183" xfId="0" applyFont="1" applyBorder="1" applyAlignment="1">
      <alignment horizontal="right" vertical="center"/>
    </xf>
    <xf numFmtId="0" fontId="53" fillId="0" borderId="167" xfId="0" applyFont="1" applyBorder="1" applyAlignment="1">
      <alignment horizontal="right" vertical="center"/>
    </xf>
    <xf numFmtId="182" fontId="31" fillId="0" borderId="46" xfId="33" applyNumberFormat="1" applyFont="1" applyBorder="1" applyAlignment="1">
      <alignment vertical="top"/>
    </xf>
    <xf numFmtId="182" fontId="31" fillId="0" borderId="169" xfId="33" applyNumberFormat="1" applyFont="1" applyBorder="1" applyAlignment="1">
      <alignment vertical="center"/>
    </xf>
    <xf numFmtId="182" fontId="53" fillId="0" borderId="183" xfId="0" applyNumberFormat="1" applyFont="1" applyBorder="1" applyAlignment="1">
      <alignment horizontal="right" vertical="center"/>
    </xf>
    <xf numFmtId="182" fontId="31" fillId="0" borderId="168" xfId="33" applyNumberFormat="1" applyFont="1" applyBorder="1" applyAlignment="1">
      <alignment vertical="top"/>
    </xf>
    <xf numFmtId="182" fontId="31" fillId="0" borderId="182" xfId="33" applyNumberFormat="1" applyFont="1" applyBorder="1" applyAlignment="1">
      <alignment vertical="center"/>
    </xf>
    <xf numFmtId="182" fontId="53" fillId="0" borderId="167" xfId="0" applyNumberFormat="1" applyFont="1" applyBorder="1" applyAlignment="1">
      <alignment horizontal="right" vertical="center"/>
    </xf>
    <xf numFmtId="182" fontId="31" fillId="0" borderId="184" xfId="33" applyNumberFormat="1" applyFont="1" applyBorder="1" applyAlignment="1">
      <alignment vertical="center"/>
    </xf>
    <xf numFmtId="0" fontId="0" fillId="25" borderId="185" xfId="0" applyFont="1" applyFill="1" applyBorder="1" applyAlignment="1">
      <alignment horizontal="center" vertical="center"/>
    </xf>
    <xf numFmtId="0" fontId="39" fillId="25" borderId="186" xfId="0" applyFont="1" applyFill="1" applyBorder="1" applyAlignment="1">
      <alignment horizontal="center" vertical="center" shrinkToFit="1"/>
    </xf>
    <xf numFmtId="0" fontId="52" fillId="0" borderId="187" xfId="0" applyFont="1" applyBorder="1" applyAlignment="1">
      <alignment horizontal="right" vertical="center"/>
    </xf>
    <xf numFmtId="181" fontId="31" fillId="0" borderId="186" xfId="33" applyNumberFormat="1" applyFont="1" applyBorder="1" applyAlignment="1">
      <alignment vertical="top"/>
    </xf>
    <xf numFmtId="181" fontId="53" fillId="0" borderId="188" xfId="33" applyNumberFormat="1" applyFont="1" applyBorder="1" applyAlignment="1">
      <alignment horizontal="right" vertical="center"/>
    </xf>
    <xf numFmtId="181" fontId="53" fillId="0" borderId="187" xfId="0" applyNumberFormat="1" applyFont="1" applyBorder="1" applyAlignment="1">
      <alignment horizontal="right" vertical="center"/>
    </xf>
    <xf numFmtId="181" fontId="31" fillId="0" borderId="114" xfId="33" applyNumberFormat="1" applyFont="1" applyFill="1" applyBorder="1" applyAlignment="1">
      <alignment vertical="top"/>
    </xf>
    <xf numFmtId="181" fontId="31" fillId="0" borderId="186" xfId="33" applyNumberFormat="1" applyFont="1" applyBorder="1" applyAlignment="1">
      <alignment vertical="center"/>
    </xf>
    <xf numFmtId="181" fontId="31" fillId="0" borderId="114" xfId="33" applyNumberFormat="1" applyFont="1" applyBorder="1" applyAlignment="1">
      <alignment vertical="center"/>
    </xf>
    <xf numFmtId="181" fontId="31" fillId="0" borderId="118" xfId="33" applyNumberFormat="1" applyFont="1" applyBorder="1" applyAlignment="1">
      <alignment vertical="center"/>
    </xf>
    <xf numFmtId="0" fontId="0" fillId="25" borderId="133" xfId="0" applyFont="1" applyFill="1" applyBorder="1" applyAlignment="1">
      <alignment horizontal="center" vertical="center"/>
    </xf>
    <xf numFmtId="0" fontId="25" fillId="25" borderId="189" xfId="0" applyFont="1" applyFill="1" applyBorder="1" applyAlignment="1">
      <alignment horizontal="center" vertical="center" shrinkToFit="1"/>
    </xf>
    <xf numFmtId="0" fontId="52" fillId="0" borderId="190" xfId="0" applyFont="1" applyBorder="1" applyAlignment="1">
      <alignment horizontal="right" vertical="center"/>
    </xf>
    <xf numFmtId="185" fontId="31" fillId="0" borderId="191" xfId="0" applyNumberFormat="1" applyFont="1" applyBorder="1" applyAlignment="1">
      <alignment vertical="top"/>
    </xf>
    <xf numFmtId="0" fontId="53" fillId="0" borderId="192" xfId="0" applyFont="1" applyBorder="1" applyAlignment="1">
      <alignment horizontal="right" vertical="center"/>
    </xf>
    <xf numFmtId="0" fontId="53" fillId="0" borderId="190" xfId="0" applyFont="1" applyBorder="1" applyAlignment="1">
      <alignment horizontal="right" vertical="center"/>
    </xf>
    <xf numFmtId="182" fontId="31" fillId="0" borderId="100" xfId="33" applyNumberFormat="1" applyFont="1" applyBorder="1" applyAlignment="1">
      <alignment vertical="top"/>
    </xf>
    <xf numFmtId="182" fontId="31" fillId="0" borderId="189" xfId="33" applyNumberFormat="1" applyFont="1" applyBorder="1" applyAlignment="1">
      <alignment vertical="center"/>
    </xf>
    <xf numFmtId="182" fontId="53" fillId="0" borderId="192" xfId="0" applyNumberFormat="1" applyFont="1" applyBorder="1" applyAlignment="1">
      <alignment horizontal="right" vertical="center"/>
    </xf>
    <xf numFmtId="182" fontId="31" fillId="0" borderId="136" xfId="33" applyNumberFormat="1" applyFont="1" applyBorder="1" applyAlignment="1">
      <alignment vertical="top"/>
    </xf>
    <xf numFmtId="182" fontId="31" fillId="0" borderId="191" xfId="33" applyNumberFormat="1" applyFont="1" applyBorder="1" applyAlignment="1">
      <alignment vertical="center"/>
    </xf>
    <xf numFmtId="182" fontId="53" fillId="0" borderId="190" xfId="0" applyNumberFormat="1" applyFont="1" applyBorder="1" applyAlignment="1">
      <alignment horizontal="right" vertical="center"/>
    </xf>
    <xf numFmtId="182" fontId="31" fillId="0" borderId="138" xfId="33" applyNumberFormat="1" applyFont="1" applyBorder="1" applyAlignment="1">
      <alignment vertical="center"/>
    </xf>
    <xf numFmtId="0" fontId="0" fillId="0" borderId="0" xfId="0" applyFont="1" applyAlignment="1"/>
    <xf numFmtId="0" fontId="46" fillId="0" borderId="0" xfId="0" applyFont="1" applyAlignment="1">
      <alignment vertical="center"/>
    </xf>
    <xf numFmtId="0" fontId="54" fillId="25" borderId="193" xfId="0" applyFont="1" applyFill="1" applyBorder="1" applyAlignment="1">
      <alignment horizontal="left" vertical="center" wrapText="1"/>
    </xf>
    <xf numFmtId="0" fontId="25" fillId="25" borderId="83" xfId="0" applyFont="1" applyFill="1" applyBorder="1" applyAlignment="1">
      <alignment horizontal="center" vertical="center" textRotation="255"/>
    </xf>
    <xf numFmtId="0" fontId="25" fillId="25" borderId="84" xfId="0" applyFont="1" applyFill="1" applyBorder="1" applyAlignment="1">
      <alignment horizontal="center" vertical="center" textRotation="255"/>
    </xf>
    <xf numFmtId="0" fontId="25" fillId="25" borderId="194" xfId="0" applyFont="1" applyFill="1" applyBorder="1" applyAlignment="1">
      <alignment horizontal="center" vertical="center" textRotation="255"/>
    </xf>
    <xf numFmtId="0" fontId="25" fillId="25" borderId="82" xfId="0" applyFont="1" applyFill="1" applyBorder="1" applyAlignment="1">
      <alignment horizontal="left" vertical="center"/>
    </xf>
    <xf numFmtId="0" fontId="25" fillId="25" borderId="141" xfId="0" applyFont="1" applyFill="1" applyBorder="1" applyAlignment="1">
      <alignment horizontal="left" vertical="center"/>
    </xf>
    <xf numFmtId="0" fontId="25" fillId="25" borderId="163" xfId="0" applyFont="1" applyFill="1" applyBorder="1" applyAlignment="1">
      <alignment horizontal="left" vertical="center"/>
    </xf>
    <xf numFmtId="0" fontId="25" fillId="28" borderId="141" xfId="0" applyFont="1" applyFill="1" applyBorder="1" applyAlignment="1">
      <alignment vertical="center" textRotation="255"/>
    </xf>
    <xf numFmtId="0" fontId="25" fillId="28" borderId="142" xfId="0" applyFont="1" applyFill="1" applyBorder="1" applyAlignment="1">
      <alignment vertical="center" textRotation="255"/>
    </xf>
    <xf numFmtId="0" fontId="25" fillId="28" borderId="163" xfId="0" applyFont="1" applyFill="1" applyBorder="1" applyAlignment="1">
      <alignment vertical="center" textRotation="255"/>
    </xf>
    <xf numFmtId="0" fontId="25" fillId="28" borderId="141" xfId="0" applyFont="1" applyFill="1" applyBorder="1" applyAlignment="1">
      <alignment horizontal="center" wrapText="1"/>
    </xf>
    <xf numFmtId="0" fontId="25" fillId="28" borderId="142" xfId="0" applyFont="1" applyFill="1" applyBorder="1" applyAlignment="1">
      <alignment horizontal="center" wrapText="1"/>
    </xf>
    <xf numFmtId="0" fontId="25" fillId="28" borderId="142" xfId="0" applyFont="1" applyFill="1" applyBorder="1" applyAlignment="1">
      <alignment horizontal="center" vertical="center" wrapText="1"/>
    </xf>
    <xf numFmtId="0" fontId="25" fillId="28" borderId="142" xfId="0" applyFont="1" applyFill="1" applyBorder="1" applyAlignment="1">
      <alignment vertical="top" wrapText="1"/>
    </xf>
    <xf numFmtId="0" fontId="25" fillId="28" borderId="163" xfId="0" applyFont="1" applyFill="1" applyBorder="1" applyAlignment="1">
      <alignment vertical="top" wrapText="1"/>
    </xf>
    <xf numFmtId="0" fontId="25" fillId="25" borderId="142" xfId="0" applyFont="1" applyFill="1" applyBorder="1" applyAlignment="1">
      <alignment horizontal="center" vertical="center"/>
    </xf>
    <xf numFmtId="0" fontId="25" fillId="25" borderId="163" xfId="0" applyFont="1" applyFill="1" applyBorder="1" applyAlignment="1">
      <alignment horizontal="center" vertical="center"/>
    </xf>
    <xf numFmtId="0" fontId="25" fillId="25" borderId="195" xfId="0" applyFont="1" applyFill="1" applyBorder="1" applyAlignment="1">
      <alignment horizontal="center" vertical="center"/>
    </xf>
    <xf numFmtId="0" fontId="25" fillId="0" borderId="45" xfId="0" applyFont="1" applyBorder="1" applyAlignment="1">
      <alignment horizontal="left" wrapText="1"/>
    </xf>
    <xf numFmtId="0" fontId="25" fillId="0" borderId="0" xfId="0" applyFont="1" applyBorder="1" applyAlignment="1">
      <alignment horizontal="left" wrapText="1"/>
    </xf>
    <xf numFmtId="0" fontId="25" fillId="0" borderId="0" xfId="0" applyFont="1" applyAlignment="1"/>
    <xf numFmtId="0" fontId="54" fillId="25" borderId="196" xfId="0" applyFont="1" applyFill="1" applyBorder="1" applyAlignment="1">
      <alignment horizontal="left" vertical="center"/>
    </xf>
    <xf numFmtId="0" fontId="54" fillId="25" borderId="179" xfId="0" applyFont="1" applyFill="1" applyBorder="1" applyAlignment="1">
      <alignment horizontal="center" vertical="center" textRotation="255"/>
    </xf>
    <xf numFmtId="0" fontId="54" fillId="25" borderId="94" xfId="0" applyFont="1" applyFill="1" applyBorder="1" applyAlignment="1">
      <alignment horizontal="center" vertical="center" textRotation="255"/>
    </xf>
    <xf numFmtId="0" fontId="54" fillId="25" borderId="197" xfId="0" applyFont="1" applyFill="1" applyBorder="1" applyAlignment="1">
      <alignment horizontal="center" vertical="center" textRotation="255"/>
    </xf>
    <xf numFmtId="0" fontId="54" fillId="25" borderId="178" xfId="0" applyFont="1" applyFill="1" applyBorder="1" applyAlignment="1">
      <alignment horizontal="center" vertical="center" textRotation="255"/>
    </xf>
    <xf numFmtId="0" fontId="25" fillId="25" borderId="88" xfId="0" applyFont="1" applyFill="1" applyBorder="1" applyAlignment="1">
      <alignment horizontal="left" vertical="center"/>
    </xf>
    <xf numFmtId="0" fontId="25" fillId="25" borderId="146" xfId="0" applyFont="1" applyFill="1" applyBorder="1" applyAlignment="1">
      <alignment horizontal="left" vertical="center"/>
    </xf>
    <xf numFmtId="0" fontId="25" fillId="25" borderId="0" xfId="0" applyFont="1" applyFill="1" applyBorder="1" applyAlignment="1">
      <alignment horizontal="left" vertical="center"/>
    </xf>
    <xf numFmtId="0" fontId="52" fillId="25" borderId="179" xfId="0" applyFont="1" applyFill="1" applyBorder="1" applyAlignment="1">
      <alignment horizontal="center" vertical="center" wrapText="1"/>
    </xf>
    <xf numFmtId="0" fontId="52" fillId="25" borderId="94" xfId="0" applyFont="1" applyFill="1" applyBorder="1" applyAlignment="1">
      <alignment horizontal="center" vertical="center" wrapText="1"/>
    </xf>
    <xf numFmtId="0" fontId="52" fillId="25" borderId="197" xfId="0" applyFont="1" applyFill="1" applyBorder="1" applyAlignment="1">
      <alignment horizontal="center" vertical="center" textRotation="255" wrapText="1"/>
    </xf>
    <xf numFmtId="0" fontId="52" fillId="25" borderId="179" xfId="0" applyFont="1" applyFill="1" applyBorder="1" applyAlignment="1">
      <alignment horizontal="center" vertical="center" textRotation="255" wrapText="1"/>
    </xf>
    <xf numFmtId="0" fontId="52" fillId="25" borderId="94" xfId="0" applyFont="1" applyFill="1" applyBorder="1" applyAlignment="1">
      <alignment horizontal="center" vertical="center" textRotation="255" wrapText="1"/>
    </xf>
    <xf numFmtId="0" fontId="52" fillId="25" borderId="197" xfId="0" applyFont="1" applyFill="1" applyBorder="1" applyAlignment="1">
      <alignment horizontal="center" vertical="center" wrapText="1"/>
    </xf>
    <xf numFmtId="0" fontId="54" fillId="25" borderId="197" xfId="0" applyFont="1" applyFill="1" applyBorder="1" applyAlignment="1">
      <alignment horizontal="center" vertical="center"/>
    </xf>
    <xf numFmtId="0" fontId="25" fillId="28" borderId="146" xfId="0" applyFont="1" applyFill="1" applyBorder="1" applyAlignment="1">
      <alignment horizontal="center" wrapText="1"/>
    </xf>
    <xf numFmtId="0" fontId="25" fillId="28" borderId="0" xfId="0" applyFont="1" applyFill="1" applyBorder="1" applyAlignment="1">
      <alignment horizontal="center" wrapText="1"/>
    </xf>
    <xf numFmtId="0" fontId="25" fillId="28" borderId="0" xfId="0" applyFont="1" applyFill="1" applyBorder="1" applyAlignment="1">
      <alignment horizontal="center" vertical="center" wrapText="1"/>
    </xf>
    <xf numFmtId="0" fontId="25" fillId="28" borderId="0" xfId="0" applyFont="1" applyFill="1" applyBorder="1" applyAlignment="1">
      <alignment vertical="top" wrapText="1"/>
    </xf>
    <xf numFmtId="0" fontId="25" fillId="28" borderId="160" xfId="0" applyFont="1" applyFill="1" applyBorder="1" applyAlignment="1">
      <alignment vertical="top" wrapText="1"/>
    </xf>
    <xf numFmtId="0" fontId="25" fillId="25" borderId="0" xfId="0" applyFont="1" applyFill="1" applyBorder="1" applyAlignment="1">
      <alignment horizontal="center" vertical="center"/>
    </xf>
    <xf numFmtId="0" fontId="25" fillId="25" borderId="160" xfId="0" applyFont="1" applyFill="1" applyBorder="1" applyAlignment="1">
      <alignment horizontal="center" vertical="center"/>
    </xf>
    <xf numFmtId="0" fontId="25" fillId="25" borderId="146" xfId="0" applyFont="1" applyFill="1" applyBorder="1" applyAlignment="1">
      <alignment horizontal="center" vertical="center"/>
    </xf>
    <xf numFmtId="0" fontId="25" fillId="25" borderId="198" xfId="0" applyFont="1" applyFill="1" applyBorder="1" applyAlignment="1">
      <alignment horizontal="center" vertical="center"/>
    </xf>
    <xf numFmtId="0" fontId="54" fillId="25" borderId="188" xfId="0" applyFont="1" applyFill="1" applyBorder="1" applyAlignment="1">
      <alignment horizontal="center" vertical="center" textRotation="255"/>
    </xf>
    <xf numFmtId="0" fontId="54" fillId="25" borderId="114" xfId="0" applyFont="1" applyFill="1" applyBorder="1" applyAlignment="1">
      <alignment horizontal="center" vertical="center" textRotation="255"/>
    </xf>
    <xf numFmtId="0" fontId="54" fillId="25" borderId="116" xfId="0" applyFont="1" applyFill="1" applyBorder="1" applyAlignment="1">
      <alignment horizontal="center" vertical="center" textRotation="255"/>
    </xf>
    <xf numFmtId="0" fontId="54" fillId="25" borderId="186" xfId="0" applyFont="1" applyFill="1" applyBorder="1" applyAlignment="1">
      <alignment horizontal="center" vertical="center" textRotation="255"/>
    </xf>
    <xf numFmtId="0" fontId="52" fillId="25" borderId="188" xfId="0" applyFont="1" applyFill="1" applyBorder="1" applyAlignment="1">
      <alignment horizontal="center" vertical="center" wrapText="1"/>
    </xf>
    <xf numFmtId="0" fontId="52" fillId="25" borderId="114" xfId="0" applyFont="1" applyFill="1" applyBorder="1" applyAlignment="1">
      <alignment horizontal="center" vertical="center" wrapText="1"/>
    </xf>
    <xf numFmtId="0" fontId="52" fillId="25" borderId="116" xfId="0" applyFont="1" applyFill="1" applyBorder="1" applyAlignment="1">
      <alignment horizontal="center" vertical="center" textRotation="255" wrapText="1"/>
    </xf>
    <xf numFmtId="0" fontId="52" fillId="25" borderId="188" xfId="0" applyFont="1" applyFill="1" applyBorder="1" applyAlignment="1">
      <alignment horizontal="center" vertical="center" textRotation="255" wrapText="1"/>
    </xf>
    <xf numFmtId="0" fontId="52" fillId="25" borderId="114" xfId="0" applyFont="1" applyFill="1" applyBorder="1" applyAlignment="1">
      <alignment horizontal="center" vertical="center" textRotation="255" wrapText="1"/>
    </xf>
    <xf numFmtId="0" fontId="52" fillId="25" borderId="116" xfId="0" applyFont="1" applyFill="1" applyBorder="1" applyAlignment="1">
      <alignment horizontal="center" vertical="center" wrapText="1"/>
    </xf>
    <xf numFmtId="0" fontId="54" fillId="25" borderId="110" xfId="0" applyFont="1" applyFill="1" applyBorder="1" applyAlignment="1">
      <alignment horizontal="center" vertical="center"/>
    </xf>
    <xf numFmtId="0" fontId="25" fillId="28" borderId="187" xfId="0" applyFont="1" applyFill="1" applyBorder="1" applyAlignment="1">
      <alignment horizontal="center" wrapText="1"/>
    </xf>
    <xf numFmtId="0" fontId="25" fillId="28" borderId="188" xfId="0" applyFont="1" applyFill="1" applyBorder="1" applyAlignment="1">
      <alignment horizontal="center" wrapText="1"/>
    </xf>
    <xf numFmtId="0" fontId="25" fillId="28" borderId="188" xfId="0" applyFont="1" applyFill="1" applyBorder="1" applyAlignment="1">
      <alignment horizontal="center" vertical="center" wrapText="1"/>
    </xf>
    <xf numFmtId="0" fontId="25" fillId="28" borderId="188" xfId="0" applyFont="1" applyFill="1" applyBorder="1" applyAlignment="1">
      <alignment vertical="top" wrapText="1"/>
    </xf>
    <xf numFmtId="0" fontId="25" fillId="28" borderId="186" xfId="0" applyFont="1" applyFill="1" applyBorder="1" applyAlignment="1">
      <alignment vertical="top" wrapText="1"/>
    </xf>
    <xf numFmtId="0" fontId="25" fillId="25" borderId="188" xfId="0" applyFont="1" applyFill="1" applyBorder="1" applyAlignment="1">
      <alignment horizontal="center" vertical="center"/>
    </xf>
    <xf numFmtId="0" fontId="25" fillId="25" borderId="186" xfId="0" applyFont="1" applyFill="1" applyBorder="1" applyAlignment="1">
      <alignment horizontal="center" vertical="center"/>
    </xf>
    <xf numFmtId="0" fontId="25" fillId="25" borderId="187" xfId="0" applyFont="1" applyFill="1" applyBorder="1" applyAlignment="1">
      <alignment horizontal="center" vertical="center"/>
    </xf>
    <xf numFmtId="0" fontId="25" fillId="25" borderId="199" xfId="0" applyFont="1" applyFill="1" applyBorder="1" applyAlignment="1">
      <alignment horizontal="center" vertical="center"/>
    </xf>
    <xf numFmtId="0" fontId="54" fillId="25" borderId="200" xfId="0" applyFont="1" applyFill="1" applyBorder="1" applyAlignment="1">
      <alignment horizontal="left" vertical="center"/>
    </xf>
    <xf numFmtId="0" fontId="54" fillId="25" borderId="95" xfId="0" applyFont="1" applyFill="1" applyBorder="1" applyAlignment="1">
      <alignment horizontal="left" vertical="center"/>
    </xf>
    <xf numFmtId="0" fontId="54" fillId="25" borderId="91" xfId="0" applyFont="1" applyFill="1" applyBorder="1" applyAlignment="1">
      <alignment horizontal="center" vertical="center" textRotation="255"/>
    </xf>
    <xf numFmtId="0" fontId="54" fillId="25" borderId="201" xfId="0" applyFont="1" applyFill="1" applyBorder="1" applyAlignment="1">
      <alignment horizontal="center" vertical="center" textRotation="255"/>
    </xf>
    <xf numFmtId="0" fontId="54" fillId="25" borderId="89" xfId="0" applyFont="1" applyFill="1" applyBorder="1" applyAlignment="1">
      <alignment horizontal="center" vertical="center" textRotation="255"/>
    </xf>
    <xf numFmtId="0" fontId="54" fillId="25" borderId="176" xfId="0" applyFont="1" applyFill="1" applyBorder="1" applyAlignment="1">
      <alignment vertical="center"/>
    </xf>
    <xf numFmtId="0" fontId="25" fillId="25" borderId="160" xfId="0" applyFont="1" applyFill="1" applyBorder="1" applyAlignment="1">
      <alignment horizontal="left" vertical="center"/>
    </xf>
    <xf numFmtId="0" fontId="54" fillId="25" borderId="89" xfId="0" applyFont="1" applyFill="1" applyBorder="1" applyAlignment="1">
      <alignment horizontal="center" vertical="center"/>
    </xf>
    <xf numFmtId="0" fontId="54" fillId="25" borderId="90" xfId="0" applyFont="1" applyFill="1" applyBorder="1" applyAlignment="1">
      <alignment horizontal="center" vertical="center"/>
    </xf>
    <xf numFmtId="0" fontId="54" fillId="25" borderId="95" xfId="0" applyFont="1" applyFill="1" applyBorder="1" applyAlignment="1">
      <alignment horizontal="center" vertical="center" shrinkToFit="1"/>
    </xf>
    <xf numFmtId="0" fontId="25" fillId="25" borderId="202" xfId="0" applyFont="1" applyFill="1" applyBorder="1" applyAlignment="1">
      <alignment horizontal="center" vertical="center"/>
    </xf>
    <xf numFmtId="0" fontId="54" fillId="25" borderId="95" xfId="0" applyFont="1" applyFill="1" applyBorder="1" applyAlignment="1">
      <alignment horizontal="center" vertical="center"/>
    </xf>
    <xf numFmtId="0" fontId="54" fillId="25" borderId="177" xfId="0" applyFont="1" applyFill="1" applyBorder="1" applyAlignment="1">
      <alignment horizontal="center" vertical="center"/>
    </xf>
    <xf numFmtId="0" fontId="54" fillId="25" borderId="179" xfId="0" applyFont="1" applyFill="1" applyBorder="1" applyAlignment="1">
      <alignment horizontal="center" vertical="center"/>
    </xf>
    <xf numFmtId="0" fontId="54" fillId="25" borderId="94" xfId="0" applyFont="1" applyFill="1" applyBorder="1" applyAlignment="1">
      <alignment horizontal="center" vertical="center"/>
    </xf>
    <xf numFmtId="0" fontId="54" fillId="25" borderId="178" xfId="0" applyFont="1" applyFill="1" applyBorder="1" applyAlignment="1">
      <alignment horizontal="center" vertical="center"/>
    </xf>
    <xf numFmtId="0" fontId="54" fillId="25" borderId="179" xfId="0" applyFont="1" applyFill="1" applyBorder="1" applyAlignment="1">
      <alignment horizontal="center" vertical="center" wrapText="1"/>
    </xf>
    <xf numFmtId="0" fontId="54" fillId="25" borderId="178" xfId="0" applyFont="1" applyFill="1" applyBorder="1" applyAlignment="1">
      <alignment horizontal="center" vertical="center" wrapText="1"/>
    </xf>
    <xf numFmtId="0" fontId="54" fillId="25" borderId="200" xfId="0" applyFont="1" applyFill="1" applyBorder="1" applyAlignment="1">
      <alignment vertical="center"/>
    </xf>
    <xf numFmtId="0" fontId="54" fillId="25" borderId="121" xfId="0" applyFont="1" applyFill="1" applyBorder="1" applyAlignment="1">
      <alignment horizontal="center" vertical="center"/>
    </xf>
    <xf numFmtId="0" fontId="54" fillId="25" borderId="203" xfId="0" applyFont="1" applyFill="1" applyBorder="1" applyAlignment="1">
      <alignment horizontal="left" vertical="center"/>
    </xf>
    <xf numFmtId="0" fontId="54" fillId="25" borderId="109" xfId="0" applyFont="1" applyFill="1" applyBorder="1" applyAlignment="1">
      <alignment horizontal="left" vertical="center"/>
    </xf>
    <xf numFmtId="0" fontId="54" fillId="25" borderId="41" xfId="0" applyFont="1" applyFill="1" applyBorder="1" applyAlignment="1">
      <alignment vertical="center"/>
    </xf>
    <xf numFmtId="0" fontId="54" fillId="25" borderId="109" xfId="0" applyFont="1" applyFill="1" applyBorder="1" applyAlignment="1">
      <alignment horizontal="center" vertical="center" shrinkToFit="1"/>
    </xf>
    <xf numFmtId="0" fontId="25" fillId="0" borderId="204" xfId="0" applyFont="1" applyBorder="1" applyAlignment="1">
      <alignment horizontal="center" vertical="center"/>
    </xf>
    <xf numFmtId="0" fontId="54" fillId="25" borderId="109" xfId="0" applyFont="1" applyFill="1" applyBorder="1" applyAlignment="1">
      <alignment horizontal="center" vertical="center"/>
    </xf>
    <xf numFmtId="0" fontId="54" fillId="25" borderId="146" xfId="0" applyFont="1" applyFill="1" applyBorder="1" applyAlignment="1">
      <alignment horizontal="center" vertical="center"/>
    </xf>
    <xf numFmtId="0" fontId="54" fillId="25" borderId="0" xfId="0" applyFont="1" applyFill="1" applyBorder="1" applyAlignment="1">
      <alignment horizontal="center" vertical="center"/>
    </xf>
    <xf numFmtId="0" fontId="54" fillId="25" borderId="40" xfId="0" applyFont="1" applyFill="1" applyBorder="1" applyAlignment="1">
      <alignment horizontal="center" vertical="center"/>
    </xf>
    <xf numFmtId="0" fontId="54" fillId="25" borderId="160" xfId="0" applyFont="1" applyFill="1" applyBorder="1" applyAlignment="1">
      <alignment horizontal="center" vertical="center"/>
    </xf>
    <xf numFmtId="0" fontId="54" fillId="25" borderId="0" xfId="0" applyFont="1" applyFill="1" applyBorder="1" applyAlignment="1">
      <alignment horizontal="center" vertical="center" wrapText="1"/>
    </xf>
    <xf numFmtId="0" fontId="54" fillId="25" borderId="160" xfId="0" applyFont="1" applyFill="1" applyBorder="1" applyAlignment="1">
      <alignment horizontal="center" vertical="center" wrapText="1"/>
    </xf>
    <xf numFmtId="0" fontId="54" fillId="25" borderId="203" xfId="0" applyFont="1" applyFill="1" applyBorder="1" applyAlignment="1">
      <alignment vertical="center"/>
    </xf>
    <xf numFmtId="0" fontId="54" fillId="25" borderId="205" xfId="0" applyFont="1" applyFill="1" applyBorder="1" applyAlignment="1">
      <alignment horizontal="left" vertical="center"/>
    </xf>
    <xf numFmtId="0" fontId="54" fillId="25" borderId="48" xfId="0" applyFont="1" applyFill="1" applyBorder="1" applyAlignment="1">
      <alignment horizontal="left" vertical="center"/>
    </xf>
    <xf numFmtId="0" fontId="54" fillId="25" borderId="73" xfId="0" applyFont="1" applyFill="1" applyBorder="1" applyAlignment="1">
      <alignment horizontal="left" vertical="center"/>
    </xf>
    <xf numFmtId="0" fontId="52" fillId="25" borderId="197" xfId="0" applyFont="1" applyFill="1" applyBorder="1" applyAlignment="1">
      <alignment shrinkToFit="1"/>
    </xf>
    <xf numFmtId="0" fontId="52" fillId="25" borderId="168" xfId="0" applyFont="1" applyFill="1" applyBorder="1" applyAlignment="1">
      <alignment vertical="top" shrinkToFit="1"/>
    </xf>
    <xf numFmtId="0" fontId="52" fillId="25" borderId="206" xfId="0" applyFont="1" applyFill="1" applyBorder="1" applyAlignment="1">
      <alignment shrinkToFit="1"/>
    </xf>
    <xf numFmtId="0" fontId="52" fillId="25" borderId="94" xfId="0" applyFont="1" applyFill="1" applyBorder="1" applyAlignment="1">
      <alignment vertical="top" shrinkToFit="1"/>
    </xf>
    <xf numFmtId="0" fontId="52" fillId="25" borderId="197" xfId="0" applyFont="1" applyFill="1" applyBorder="1" applyAlignment="1">
      <alignment vertical="center" shrinkToFit="1"/>
    </xf>
    <xf numFmtId="0" fontId="52" fillId="25" borderId="94" xfId="0" applyFont="1" applyFill="1" applyBorder="1" applyAlignment="1">
      <alignment vertical="center" shrinkToFit="1"/>
    </xf>
    <xf numFmtId="0" fontId="54" fillId="25" borderId="47" xfId="0" applyFont="1" applyFill="1" applyBorder="1" applyAlignment="1">
      <alignment vertical="center"/>
    </xf>
    <xf numFmtId="0" fontId="25" fillId="25" borderId="93" xfId="0" applyFont="1" applyFill="1" applyBorder="1" applyAlignment="1">
      <alignment horizontal="left" vertical="center"/>
    </xf>
    <xf numFmtId="0" fontId="25" fillId="0" borderId="207" xfId="0" applyFont="1" applyBorder="1" applyAlignment="1">
      <alignment horizontal="center" vertical="center"/>
    </xf>
    <xf numFmtId="0" fontId="54" fillId="25" borderId="32" xfId="0" applyFont="1" applyFill="1" applyBorder="1" applyAlignment="1">
      <alignment horizontal="center" vertical="center"/>
    </xf>
    <xf numFmtId="0" fontId="54" fillId="25" borderId="149" xfId="0" applyFont="1" applyFill="1" applyBorder="1" applyAlignment="1">
      <alignment horizontal="center" vertical="center"/>
    </xf>
    <xf numFmtId="0" fontId="54" fillId="25" borderId="46" xfId="0" applyFont="1" applyFill="1" applyBorder="1" applyAlignment="1">
      <alignment horizontal="center" vertical="center"/>
    </xf>
    <xf numFmtId="0" fontId="54" fillId="25" borderId="33" xfId="0" applyFont="1" applyFill="1" applyBorder="1" applyAlignment="1">
      <alignment horizontal="center" vertical="center"/>
    </xf>
    <xf numFmtId="0" fontId="54" fillId="25" borderId="149" xfId="0" applyFont="1" applyFill="1" applyBorder="1" applyAlignment="1">
      <alignment horizontal="center" vertical="center" wrapText="1"/>
    </xf>
    <xf numFmtId="0" fontId="54" fillId="25" borderId="33" xfId="0" applyFont="1" applyFill="1" applyBorder="1" applyAlignment="1">
      <alignment horizontal="center" vertical="center" wrapText="1"/>
    </xf>
    <xf numFmtId="0" fontId="54" fillId="25" borderId="97" xfId="0" applyFont="1" applyFill="1" applyBorder="1" applyAlignment="1">
      <alignment horizontal="center" vertical="center"/>
    </xf>
    <xf numFmtId="0" fontId="25" fillId="25" borderId="57" xfId="0" applyFont="1" applyFill="1" applyBorder="1" applyAlignment="1">
      <alignment horizontal="center" vertical="center"/>
    </xf>
    <xf numFmtId="49" fontId="25" fillId="0" borderId="42" xfId="0" applyNumberFormat="1" applyFont="1" applyBorder="1" applyAlignment="1">
      <alignment horizontal="center" vertical="center"/>
    </xf>
    <xf numFmtId="49" fontId="25" fillId="0" borderId="60" xfId="0" applyNumberFormat="1" applyFont="1" applyBorder="1" applyAlignment="1">
      <alignment horizontal="center" vertical="center"/>
    </xf>
    <xf numFmtId="49" fontId="25" fillId="0" borderId="208" xfId="0" applyNumberFormat="1" applyFont="1" applyBorder="1" applyAlignment="1">
      <alignment horizontal="center" vertical="center" wrapText="1"/>
    </xf>
    <xf numFmtId="49" fontId="25" fillId="0" borderId="209" xfId="0" applyNumberFormat="1" applyFont="1" applyBorder="1" applyAlignment="1">
      <alignment horizontal="center" vertical="center" wrapText="1"/>
    </xf>
    <xf numFmtId="49" fontId="25" fillId="0" borderId="43" xfId="0" applyNumberFormat="1" applyFont="1" applyBorder="1" applyAlignment="1">
      <alignment horizontal="center" vertical="center"/>
    </xf>
    <xf numFmtId="49" fontId="25" fillId="0" borderId="22" xfId="0" applyNumberFormat="1" applyFont="1" applyBorder="1" applyAlignment="1">
      <alignment horizontal="center" vertical="center"/>
    </xf>
    <xf numFmtId="49" fontId="25" fillId="0" borderId="209" xfId="0" applyNumberFormat="1" applyFont="1" applyBorder="1" applyAlignment="1">
      <alignment horizontal="center" vertical="center"/>
    </xf>
    <xf numFmtId="0" fontId="25" fillId="0" borderId="31" xfId="0" applyFont="1" applyBorder="1" applyAlignment="1">
      <alignment horizontal="center" vertical="center"/>
    </xf>
    <xf numFmtId="0" fontId="25" fillId="0" borderId="42" xfId="0" applyFont="1" applyBorder="1" applyAlignment="1">
      <alignment horizontal="center" vertical="center"/>
    </xf>
    <xf numFmtId="0" fontId="55" fillId="0" borderId="210" xfId="0" applyFont="1" applyBorder="1" applyAlignment="1">
      <alignment horizontal="left" vertical="center" wrapText="1"/>
    </xf>
    <xf numFmtId="49" fontId="25" fillId="0" borderId="210" xfId="0" applyNumberFormat="1" applyFont="1" applyBorder="1" applyAlignment="1">
      <alignment horizontal="center" vertical="center"/>
    </xf>
    <xf numFmtId="49" fontId="25" fillId="0" borderId="208" xfId="0" applyNumberFormat="1" applyFont="1" applyBorder="1" applyAlignment="1">
      <alignment horizontal="center" vertical="center"/>
    </xf>
    <xf numFmtId="49" fontId="52" fillId="0" borderId="42" xfId="0" applyNumberFormat="1" applyFont="1" applyBorder="1" applyAlignment="1">
      <alignment horizontal="left" vertical="center" shrinkToFit="1"/>
    </xf>
    <xf numFmtId="49" fontId="52" fillId="0" borderId="60" xfId="0" applyNumberFormat="1" applyFont="1" applyBorder="1" applyAlignment="1">
      <alignment horizontal="left" vertical="center" shrinkToFit="1"/>
    </xf>
    <xf numFmtId="49" fontId="52" fillId="0" borderId="209" xfId="0" applyNumberFormat="1" applyFont="1" applyBorder="1" applyAlignment="1">
      <alignment horizontal="left" vertical="center" shrinkToFit="1"/>
    </xf>
    <xf numFmtId="49" fontId="52" fillId="0" borderId="43" xfId="0" applyNumberFormat="1" applyFont="1" applyBorder="1" applyAlignment="1">
      <alignment horizontal="left" vertical="center" shrinkToFit="1"/>
    </xf>
    <xf numFmtId="49" fontId="0" fillId="0" borderId="30" xfId="0" applyNumberFormat="1" applyFont="1" applyBorder="1" applyAlignment="1">
      <alignment horizontal="center" vertical="center" wrapText="1"/>
    </xf>
    <xf numFmtId="49" fontId="25" fillId="0" borderId="31" xfId="0" applyNumberFormat="1" applyFont="1" applyBorder="1" applyAlignment="1">
      <alignment horizontal="center" vertical="center" wrapText="1"/>
    </xf>
    <xf numFmtId="49" fontId="54" fillId="0" borderId="42" xfId="0" applyNumberFormat="1" applyFont="1" applyBorder="1" applyAlignment="1">
      <alignment horizontal="center" vertical="center"/>
    </xf>
    <xf numFmtId="49" fontId="54" fillId="0" borderId="43" xfId="0" applyNumberFormat="1" applyFont="1" applyBorder="1" applyAlignment="1">
      <alignment horizontal="center" vertical="center"/>
    </xf>
    <xf numFmtId="49" fontId="54" fillId="0" borderId="156" xfId="0" applyNumberFormat="1" applyFont="1" applyBorder="1" applyAlignment="1">
      <alignment horizontal="center" vertical="center"/>
    </xf>
    <xf numFmtId="0" fontId="25" fillId="25" borderId="87" xfId="0" applyFont="1" applyFill="1" applyBorder="1" applyAlignment="1">
      <alignment horizontal="center" vertical="center"/>
    </xf>
    <xf numFmtId="0" fontId="25" fillId="0" borderId="203" xfId="0" applyFont="1" applyBorder="1" applyAlignment="1">
      <alignment horizontal="center" vertical="center"/>
    </xf>
    <xf numFmtId="0" fontId="25" fillId="0" borderId="109" xfId="0" applyFont="1" applyBorder="1" applyAlignment="1">
      <alignment horizontal="center" vertical="center"/>
    </xf>
    <xf numFmtId="49" fontId="25" fillId="0" borderId="110" xfId="0" applyNumberFormat="1" applyFont="1" applyBorder="1" applyAlignment="1">
      <alignment horizontal="center" vertical="center" wrapText="1"/>
    </xf>
    <xf numFmtId="49" fontId="25" fillId="0" borderId="40" xfId="0" applyNumberFormat="1" applyFont="1" applyBorder="1" applyAlignment="1">
      <alignment horizontal="center" vertical="center" wrapText="1"/>
    </xf>
    <xf numFmtId="49" fontId="25" fillId="0" borderId="41" xfId="0" applyNumberFormat="1" applyFont="1" applyBorder="1" applyAlignment="1">
      <alignment horizontal="center" vertical="center"/>
    </xf>
    <xf numFmtId="49" fontId="25" fillId="0" borderId="25" xfId="0" applyNumberFormat="1" applyFont="1" applyBorder="1" applyAlignment="1">
      <alignment horizontal="center" vertical="center"/>
    </xf>
    <xf numFmtId="0" fontId="55" fillId="0" borderId="90" xfId="0" applyFont="1" applyBorder="1" applyAlignment="1">
      <alignment horizontal="left" vertical="center" wrapText="1"/>
    </xf>
    <xf numFmtId="49" fontId="25" fillId="0" borderId="90" xfId="0" applyNumberFormat="1" applyFont="1" applyBorder="1" applyAlignment="1">
      <alignment horizontal="center" vertical="center"/>
    </xf>
    <xf numFmtId="0" fontId="25" fillId="0" borderId="110" xfId="0" applyFont="1" applyBorder="1" applyAlignment="1">
      <alignment horizontal="center" vertical="center"/>
    </xf>
    <xf numFmtId="49" fontId="52" fillId="0" borderId="203" xfId="0" applyNumberFormat="1" applyFont="1" applyBorder="1" applyAlignment="1">
      <alignment horizontal="left" vertical="center" shrinkToFit="1"/>
    </xf>
    <xf numFmtId="49" fontId="52" fillId="0" borderId="109" xfId="0" applyNumberFormat="1" applyFont="1" applyBorder="1" applyAlignment="1">
      <alignment horizontal="left" vertical="center" shrinkToFit="1"/>
    </xf>
    <xf numFmtId="49" fontId="52" fillId="0" borderId="40" xfId="0" applyNumberFormat="1" applyFont="1" applyBorder="1" applyAlignment="1">
      <alignment horizontal="left" vertical="center" shrinkToFit="1"/>
    </xf>
    <xf numFmtId="49" fontId="52" fillId="0" borderId="41" xfId="0" applyNumberFormat="1" applyFont="1" applyBorder="1" applyAlignment="1">
      <alignment horizontal="left" vertical="center" shrinkToFit="1"/>
    </xf>
    <xf numFmtId="49" fontId="25" fillId="0" borderId="146" xfId="0" applyNumberFormat="1" applyFont="1" applyBorder="1" applyAlignment="1">
      <alignment horizontal="center" vertical="center" wrapText="1"/>
    </xf>
    <xf numFmtId="49" fontId="25" fillId="0" borderId="160" xfId="0" applyNumberFormat="1" applyFont="1" applyBorder="1" applyAlignment="1">
      <alignment horizontal="center" vertical="center" wrapText="1"/>
    </xf>
    <xf numFmtId="0" fontId="54" fillId="0" borderId="203" xfId="0" applyFont="1" applyBorder="1" applyAlignment="1">
      <alignment horizontal="center" vertical="center"/>
    </xf>
    <xf numFmtId="0" fontId="54" fillId="0" borderId="41" xfId="0" applyFont="1" applyBorder="1" applyAlignment="1">
      <alignment horizontal="center" vertical="center"/>
    </xf>
    <xf numFmtId="0" fontId="54" fillId="0" borderId="198" xfId="0" applyFont="1" applyBorder="1" applyAlignment="1">
      <alignment horizontal="center" vertical="center"/>
    </xf>
    <xf numFmtId="0" fontId="0" fillId="0" borderId="87" xfId="0" applyFont="1" applyBorder="1" applyAlignment="1">
      <alignment horizontal="center" vertical="center"/>
    </xf>
    <xf numFmtId="49" fontId="25" fillId="0" borderId="211" xfId="0" applyNumberFormat="1" applyFont="1" applyBorder="1" applyAlignment="1">
      <alignment horizontal="center" vertical="center" wrapText="1"/>
    </xf>
    <xf numFmtId="49" fontId="25" fillId="0" borderId="46" xfId="0" applyNumberFormat="1" applyFont="1" applyBorder="1" applyAlignment="1">
      <alignment horizontal="center" vertical="center" wrapText="1"/>
    </xf>
    <xf numFmtId="49" fontId="25" fillId="0" borderId="47" xfId="0" applyNumberFormat="1" applyFont="1" applyBorder="1" applyAlignment="1">
      <alignment horizontal="center" vertical="center"/>
    </xf>
    <xf numFmtId="0" fontId="25" fillId="0" borderId="48" xfId="0" applyFont="1" applyBorder="1" applyAlignment="1">
      <alignment horizontal="center" vertical="center"/>
    </xf>
    <xf numFmtId="0" fontId="55" fillId="0" borderId="40" xfId="0" applyFont="1" applyBorder="1" applyAlignment="1">
      <alignment horizontal="left" vertical="center" wrapText="1"/>
    </xf>
    <xf numFmtId="49" fontId="25" fillId="0" borderId="109" xfId="0" applyNumberFormat="1" applyFont="1" applyBorder="1" applyAlignment="1">
      <alignment horizontal="center" vertical="center"/>
    </xf>
    <xf numFmtId="49" fontId="25" fillId="0" borderId="212" xfId="0" applyNumberFormat="1" applyFont="1" applyBorder="1" applyAlignment="1">
      <alignment horizontal="center" vertical="center" shrinkToFit="1"/>
    </xf>
    <xf numFmtId="49" fontId="25" fillId="0" borderId="213" xfId="0" applyNumberFormat="1" applyFont="1" applyBorder="1" applyAlignment="1">
      <alignment horizontal="center" vertical="center" shrinkToFit="1"/>
    </xf>
    <xf numFmtId="49" fontId="25" fillId="0" borderId="168" xfId="0" applyNumberFormat="1" applyFont="1" applyBorder="1" applyAlignment="1">
      <alignment horizontal="center" vertical="center" shrinkToFit="1"/>
    </xf>
    <xf numFmtId="49" fontId="25" fillId="0" borderId="169" xfId="0" applyNumberFormat="1" applyFont="1" applyBorder="1" applyAlignment="1">
      <alignment horizontal="center" vertical="center" shrinkToFit="1"/>
    </xf>
    <xf numFmtId="0" fontId="54" fillId="0" borderId="42" xfId="0" applyFont="1" applyBorder="1" applyAlignment="1">
      <alignment horizontal="center" vertical="center"/>
    </xf>
    <xf numFmtId="0" fontId="25" fillId="0" borderId="30" xfId="0" applyFont="1" applyBorder="1" applyAlignment="1">
      <alignment horizontal="center" vertical="center"/>
    </xf>
    <xf numFmtId="49" fontId="25" fillId="0" borderId="156" xfId="0" applyNumberFormat="1" applyFont="1" applyBorder="1" applyAlignment="1">
      <alignment horizontal="center" vertical="center"/>
    </xf>
    <xf numFmtId="49" fontId="25" fillId="0" borderId="203" xfId="0" applyNumberFormat="1" applyFont="1" applyBorder="1" applyAlignment="1">
      <alignment horizontal="center" vertical="center"/>
    </xf>
    <xf numFmtId="49" fontId="25" fillId="0" borderId="110" xfId="0" applyNumberFormat="1" applyFont="1" applyBorder="1" applyAlignment="1">
      <alignment horizontal="center" vertical="center"/>
    </xf>
    <xf numFmtId="49" fontId="25" fillId="0" borderId="40" xfId="0" applyNumberFormat="1" applyFont="1" applyBorder="1" applyAlignment="1">
      <alignment horizontal="center" vertical="center"/>
    </xf>
    <xf numFmtId="0" fontId="25" fillId="0" borderId="146" xfId="0" applyFont="1" applyBorder="1" applyAlignment="1">
      <alignment horizontal="center" vertical="center"/>
    </xf>
    <xf numFmtId="0" fontId="25" fillId="0" borderId="160" xfId="0" applyFont="1" applyBorder="1" applyAlignment="1">
      <alignment horizontal="center" vertical="center"/>
    </xf>
    <xf numFmtId="49" fontId="25" fillId="0" borderId="198" xfId="0" applyNumberFormat="1" applyFont="1" applyBorder="1" applyAlignment="1">
      <alignment horizontal="center" vertical="center"/>
    </xf>
    <xf numFmtId="0" fontId="0" fillId="0" borderId="150" xfId="0" applyFont="1" applyBorder="1" applyAlignment="1">
      <alignment horizontal="center" vertical="center"/>
    </xf>
    <xf numFmtId="49" fontId="25" fillId="0" borderId="48" xfId="0" applyNumberFormat="1" applyFont="1" applyBorder="1" applyAlignment="1">
      <alignment horizontal="center" vertical="center"/>
    </xf>
    <xf numFmtId="49" fontId="25" fillId="0" borderId="73" xfId="0" applyNumberFormat="1" applyFont="1" applyBorder="1" applyAlignment="1">
      <alignment horizontal="center" vertical="center"/>
    </xf>
    <xf numFmtId="49" fontId="25" fillId="0" borderId="211" xfId="0" applyNumberFormat="1" applyFont="1" applyBorder="1" applyAlignment="1">
      <alignment horizontal="center" vertical="center"/>
    </xf>
    <xf numFmtId="49" fontId="25" fillId="0" borderId="46" xfId="0" applyNumberFormat="1" applyFont="1" applyBorder="1" applyAlignment="1">
      <alignment horizontal="center" vertical="center"/>
    </xf>
    <xf numFmtId="49" fontId="25" fillId="0" borderId="28" xfId="0" applyNumberFormat="1" applyFont="1" applyBorder="1" applyAlignment="1">
      <alignment horizontal="center" vertical="center"/>
    </xf>
    <xf numFmtId="49" fontId="25" fillId="0" borderId="214" xfId="0" applyNumberFormat="1" applyFont="1" applyBorder="1" applyAlignment="1">
      <alignment horizontal="center" vertical="center"/>
    </xf>
    <xf numFmtId="0" fontId="25" fillId="0" borderId="35" xfId="0" applyFont="1" applyBorder="1" applyAlignment="1">
      <alignment horizontal="center" vertical="center"/>
    </xf>
    <xf numFmtId="0" fontId="54" fillId="0" borderId="48" xfId="0" applyFont="1" applyBorder="1" applyAlignment="1">
      <alignment horizontal="center" vertical="center"/>
    </xf>
    <xf numFmtId="0" fontId="0" fillId="0" borderId="46" xfId="0" applyFont="1" applyBorder="1" applyAlignment="1">
      <alignment horizontal="center" vertical="center"/>
    </xf>
    <xf numFmtId="0" fontId="0" fillId="0" borderId="73" xfId="0" applyFont="1" applyBorder="1" applyAlignment="1">
      <alignment horizontal="center" vertical="center"/>
    </xf>
    <xf numFmtId="0" fontId="25" fillId="0" borderId="32" xfId="0" applyFont="1" applyBorder="1" applyAlignment="1">
      <alignment horizontal="center" vertical="center"/>
    </xf>
    <xf numFmtId="0" fontId="25" fillId="0" borderId="33" xfId="0" applyFont="1" applyBorder="1" applyAlignment="1">
      <alignment horizontal="center" vertical="center"/>
    </xf>
    <xf numFmtId="49" fontId="25" fillId="0" borderId="157" xfId="0" applyNumberFormat="1" applyFont="1" applyBorder="1" applyAlignment="1">
      <alignment horizontal="center" vertical="center"/>
    </xf>
    <xf numFmtId="49" fontId="54" fillId="0" borderId="60" xfId="0" applyNumberFormat="1" applyFont="1" applyBorder="1" applyAlignment="1">
      <alignment horizontal="center" vertical="center"/>
    </xf>
    <xf numFmtId="0" fontId="54" fillId="0" borderId="109" xfId="0" applyFont="1" applyBorder="1" applyAlignment="1">
      <alignment horizontal="center" vertical="center"/>
    </xf>
    <xf numFmtId="0" fontId="0" fillId="0" borderId="124" xfId="0" applyFont="1" applyBorder="1" applyAlignment="1">
      <alignment horizontal="center" vertical="center"/>
    </xf>
    <xf numFmtId="49" fontId="25" fillId="0" borderId="125" xfId="0" applyNumberFormat="1" applyFont="1" applyBorder="1" applyAlignment="1">
      <alignment horizontal="center" vertical="center"/>
    </xf>
    <xf numFmtId="49" fontId="25" fillId="0" borderId="79" xfId="0" applyNumberFormat="1" applyFont="1" applyBorder="1" applyAlignment="1">
      <alignment horizontal="center" vertical="center"/>
    </xf>
    <xf numFmtId="49" fontId="25" fillId="0" borderId="215" xfId="0" applyNumberFormat="1" applyFont="1" applyBorder="1" applyAlignment="1">
      <alignment horizontal="center" vertical="center"/>
    </xf>
    <xf numFmtId="49" fontId="25" fillId="0" borderId="100" xfId="0" applyNumberFormat="1" applyFont="1" applyBorder="1" applyAlignment="1">
      <alignment horizontal="center" vertical="center"/>
    </xf>
    <xf numFmtId="49" fontId="25" fillId="0" borderId="216" xfId="0" applyNumberFormat="1" applyFont="1" applyBorder="1" applyAlignment="1">
      <alignment horizontal="center" vertical="center"/>
    </xf>
    <xf numFmtId="49" fontId="25" fillId="0" borderId="99" xfId="0" applyNumberFormat="1" applyFont="1" applyBorder="1" applyAlignment="1">
      <alignment horizontal="center" vertical="center"/>
    </xf>
    <xf numFmtId="49" fontId="25" fillId="0" borderId="217" xfId="0" applyNumberFormat="1" applyFont="1" applyBorder="1" applyAlignment="1">
      <alignment horizontal="center" vertical="center"/>
    </xf>
    <xf numFmtId="0" fontId="25" fillId="0" borderId="154" xfId="0" applyFont="1" applyBorder="1" applyAlignment="1">
      <alignment horizontal="center" vertical="center"/>
    </xf>
    <xf numFmtId="0" fontId="54" fillId="0" borderId="79" xfId="0" applyFont="1" applyBorder="1" applyAlignment="1">
      <alignment horizontal="center" vertical="center"/>
    </xf>
    <xf numFmtId="0" fontId="0" fillId="0" borderId="100" xfId="0" applyFont="1" applyBorder="1" applyAlignment="1">
      <alignment horizontal="center" vertical="center"/>
    </xf>
    <xf numFmtId="49" fontId="25" fillId="0" borderId="218" xfId="0" applyNumberFormat="1" applyFont="1" applyBorder="1" applyAlignment="1">
      <alignment horizontal="center" vertical="center" shrinkToFit="1"/>
    </xf>
    <xf numFmtId="49" fontId="25" fillId="0" borderId="134" xfId="0" applyNumberFormat="1" applyFont="1" applyBorder="1" applyAlignment="1">
      <alignment horizontal="center" vertical="center" shrinkToFit="1"/>
    </xf>
    <xf numFmtId="49" fontId="25" fillId="0" borderId="136" xfId="0" applyNumberFormat="1" applyFont="1" applyBorder="1" applyAlignment="1">
      <alignment horizontal="center" vertical="center" shrinkToFit="1"/>
    </xf>
    <xf numFmtId="49" fontId="25" fillId="0" borderId="189" xfId="0" applyNumberFormat="1" applyFont="1" applyBorder="1" applyAlignment="1">
      <alignment horizontal="center" vertical="center" shrinkToFit="1"/>
    </xf>
    <xf numFmtId="0" fontId="25" fillId="0" borderId="219" xfId="0" applyFont="1" applyBorder="1" applyAlignment="1">
      <alignment horizontal="center" vertical="center"/>
    </xf>
    <xf numFmtId="0" fontId="25" fillId="0" borderId="220" xfId="0" applyFont="1" applyBorder="1" applyAlignment="1">
      <alignment horizontal="center" vertical="center"/>
    </xf>
    <xf numFmtId="49" fontId="25" fillId="0" borderId="221" xfId="0" applyNumberFormat="1" applyFont="1" applyBorder="1" applyAlignment="1">
      <alignment horizontal="center" vertical="center"/>
    </xf>
    <xf numFmtId="0" fontId="0" fillId="0" borderId="0" xfId="0" applyFont="1" applyBorder="1" applyAlignment="1">
      <alignment horizontal="center" vertical="center"/>
    </xf>
    <xf numFmtId="0" fontId="34" fillId="0" borderId="19" xfId="0" applyFont="1" applyBorder="1" applyAlignment="1">
      <alignment vertical="center"/>
    </xf>
    <xf numFmtId="0" fontId="34" fillId="0" borderId="16" xfId="0" applyFont="1" applyBorder="1" applyAlignment="1">
      <alignment vertical="center"/>
    </xf>
    <xf numFmtId="0" fontId="34" fillId="0" borderId="17" xfId="0" applyFont="1" applyBorder="1" applyAlignment="1">
      <alignment vertical="center"/>
    </xf>
    <xf numFmtId="0" fontId="36" fillId="0" borderId="0" xfId="0" applyFont="1" applyAlignment="1">
      <alignment horizontal="left" vertical="center"/>
    </xf>
    <xf numFmtId="0" fontId="48" fillId="0" borderId="55" xfId="0" applyFont="1" applyBorder="1" applyAlignment="1">
      <alignment horizontal="left" vertical="center"/>
    </xf>
    <xf numFmtId="0" fontId="0" fillId="25" borderId="139" xfId="0" applyFont="1" applyFill="1" applyBorder="1" applyAlignment="1">
      <alignment horizontal="center" vertical="center"/>
    </xf>
    <xf numFmtId="0" fontId="0" fillId="25" borderId="140" xfId="0" applyFont="1" applyFill="1" applyBorder="1" applyAlignment="1">
      <alignment horizontal="center" vertical="center"/>
    </xf>
    <xf numFmtId="0" fontId="0" fillId="25" borderId="103" xfId="0" applyFont="1" applyFill="1" applyBorder="1">
      <alignment vertical="center"/>
    </xf>
    <xf numFmtId="0" fontId="0" fillId="25" borderId="222" xfId="0" applyFont="1" applyFill="1" applyBorder="1">
      <alignment vertical="center"/>
    </xf>
    <xf numFmtId="0" fontId="0" fillId="25" borderId="71" xfId="0" applyFont="1" applyFill="1" applyBorder="1">
      <alignment vertical="center"/>
    </xf>
    <xf numFmtId="0" fontId="0" fillId="25" borderId="195" xfId="0" applyFont="1" applyFill="1" applyBorder="1">
      <alignment vertical="center"/>
    </xf>
    <xf numFmtId="0" fontId="0" fillId="25" borderId="145" xfId="0" applyFont="1" applyFill="1" applyBorder="1" applyAlignment="1">
      <alignment horizontal="center" vertical="center"/>
    </xf>
    <xf numFmtId="0" fontId="0" fillId="25" borderId="24" xfId="0" applyFont="1" applyFill="1" applyBorder="1" applyAlignment="1">
      <alignment horizontal="center" vertical="center"/>
    </xf>
    <xf numFmtId="0" fontId="25" fillId="25" borderId="25" xfId="0" applyFont="1" applyFill="1" applyBorder="1" applyAlignment="1">
      <alignment horizontal="distributed" vertical="center" wrapText="1"/>
    </xf>
    <xf numFmtId="0" fontId="25" fillId="25" borderId="223" xfId="0" applyFont="1" applyFill="1" applyBorder="1" applyAlignment="1">
      <alignment horizontal="distributed" vertical="center" wrapText="1"/>
    </xf>
    <xf numFmtId="0" fontId="0" fillId="25" borderId="224" xfId="0" applyFont="1" applyFill="1" applyBorder="1" applyAlignment="1">
      <alignment horizontal="center" vertical="center"/>
    </xf>
    <xf numFmtId="0" fontId="42" fillId="0" borderId="0" xfId="0" applyFont="1" applyFill="1" applyBorder="1" applyAlignment="1">
      <alignment vertical="center"/>
    </xf>
    <xf numFmtId="0" fontId="0" fillId="0" borderId="0" xfId="0" applyFont="1" applyFill="1" applyBorder="1" applyAlignment="1">
      <alignment vertical="center"/>
    </xf>
    <xf numFmtId="0" fontId="25" fillId="25" borderId="0" xfId="0" applyFont="1" applyFill="1" applyBorder="1" applyAlignment="1">
      <alignment horizontal="distributed" vertical="center" shrinkToFit="1"/>
    </xf>
    <xf numFmtId="0" fontId="25" fillId="25" borderId="25" xfId="0" applyFont="1" applyFill="1" applyBorder="1" applyAlignment="1">
      <alignment horizontal="distributed" vertical="center" shrinkToFit="1"/>
    </xf>
    <xf numFmtId="0" fontId="25" fillId="25" borderId="160" xfId="0" applyFont="1" applyFill="1" applyBorder="1" applyAlignment="1">
      <alignment horizontal="distributed" vertical="center" shrinkToFit="1"/>
    </xf>
    <xf numFmtId="0" fontId="25" fillId="25" borderId="198" xfId="0" applyFont="1" applyFill="1" applyBorder="1" applyAlignment="1">
      <alignment horizontal="distributed" vertical="center" wrapText="1"/>
    </xf>
    <xf numFmtId="0" fontId="25" fillId="25" borderId="25" xfId="0" applyFont="1" applyFill="1" applyBorder="1" applyAlignment="1">
      <alignment vertical="center" wrapText="1"/>
    </xf>
    <xf numFmtId="0" fontId="25" fillId="25" borderId="223" xfId="0" applyFont="1" applyFill="1" applyBorder="1" applyAlignment="1">
      <alignment vertical="center" wrapText="1"/>
    </xf>
    <xf numFmtId="0" fontId="52" fillId="25" borderId="25" xfId="0" applyFont="1" applyFill="1" applyBorder="1" applyAlignment="1">
      <alignment horizontal="right" vertical="top" wrapText="1"/>
    </xf>
    <xf numFmtId="0" fontId="52" fillId="25" borderId="25" xfId="0" applyFont="1" applyFill="1" applyBorder="1" applyAlignment="1">
      <alignment horizontal="right" vertical="top"/>
    </xf>
    <xf numFmtId="0" fontId="53" fillId="25" borderId="25" xfId="0" applyFont="1" applyFill="1" applyBorder="1" applyAlignment="1">
      <alignment horizontal="right" vertical="top"/>
    </xf>
    <xf numFmtId="0" fontId="53" fillId="25" borderId="198" xfId="0" applyFont="1" applyFill="1" applyBorder="1" applyAlignment="1">
      <alignment horizontal="right" vertical="top"/>
    </xf>
    <xf numFmtId="0" fontId="0" fillId="25" borderId="148" xfId="0" applyFont="1" applyFill="1" applyBorder="1" applyAlignment="1">
      <alignment horizontal="center" vertical="center"/>
    </xf>
    <xf numFmtId="0" fontId="0" fillId="25" borderId="27" xfId="0" applyFont="1" applyFill="1" applyBorder="1" applyAlignment="1">
      <alignment horizontal="center" vertical="center"/>
    </xf>
    <xf numFmtId="0" fontId="52" fillId="25" borderId="28" xfId="0" applyFont="1" applyFill="1" applyBorder="1" applyAlignment="1">
      <alignment horizontal="right" vertical="top" wrapText="1"/>
    </xf>
    <xf numFmtId="0" fontId="52" fillId="25" borderId="225" xfId="0" applyFont="1" applyFill="1" applyBorder="1" applyAlignment="1">
      <alignment horizontal="right" vertical="top" wrapText="1"/>
    </xf>
    <xf numFmtId="0" fontId="52" fillId="25" borderId="226" xfId="0" applyFont="1" applyFill="1" applyBorder="1" applyAlignment="1">
      <alignment horizontal="right" vertical="top"/>
    </xf>
    <xf numFmtId="0" fontId="52" fillId="25" borderId="28" xfId="0" applyFont="1" applyFill="1" applyBorder="1" applyAlignment="1">
      <alignment horizontal="right" vertical="top"/>
    </xf>
    <xf numFmtId="0" fontId="53" fillId="25" borderId="28" xfId="0" applyFont="1" applyFill="1" applyBorder="1" applyAlignment="1">
      <alignment horizontal="right" vertical="top"/>
    </xf>
    <xf numFmtId="0" fontId="53" fillId="25" borderId="157" xfId="0" applyFont="1" applyFill="1" applyBorder="1" applyAlignment="1">
      <alignment horizontal="right" vertical="top"/>
    </xf>
    <xf numFmtId="0" fontId="0" fillId="0" borderId="0" xfId="0" applyFont="1" applyFill="1" applyBorder="1" applyAlignment="1">
      <alignment vertical="center" wrapText="1"/>
    </xf>
    <xf numFmtId="0" fontId="0" fillId="25" borderId="57" xfId="0" applyFont="1" applyFill="1" applyBorder="1" applyAlignment="1">
      <alignment horizontal="center" vertical="center"/>
    </xf>
    <xf numFmtId="0" fontId="25" fillId="25" borderId="29" xfId="0" applyFont="1" applyFill="1" applyBorder="1" applyAlignment="1">
      <alignment horizontal="center" vertical="center"/>
    </xf>
    <xf numFmtId="3" fontId="6" fillId="0" borderId="34" xfId="34" applyNumberFormat="1" applyFont="1" applyBorder="1" applyAlignment="1">
      <alignment horizontal="right" vertical="center"/>
    </xf>
    <xf numFmtId="3" fontId="6" fillId="0" borderId="29" xfId="34" applyNumberFormat="1" applyFont="1" applyBorder="1" applyAlignment="1">
      <alignment horizontal="right" vertical="center"/>
    </xf>
    <xf numFmtId="3" fontId="6" fillId="0" borderId="227" xfId="34" applyNumberFormat="1" applyFont="1" applyBorder="1" applyAlignment="1">
      <alignment horizontal="right" vertical="center"/>
    </xf>
    <xf numFmtId="3" fontId="6" fillId="0" borderId="51" xfId="34" applyNumberFormat="1" applyFont="1" applyFill="1" applyBorder="1" applyAlignment="1">
      <alignment horizontal="right" vertical="center"/>
    </xf>
    <xf numFmtId="0" fontId="25" fillId="25" borderId="29" xfId="0" applyFont="1" applyFill="1" applyBorder="1" applyAlignment="1">
      <alignment horizontal="center" vertical="center" shrinkToFit="1"/>
    </xf>
    <xf numFmtId="3" fontId="25" fillId="0" borderId="52" xfId="34" applyNumberFormat="1" applyFont="1" applyFill="1" applyBorder="1" applyAlignment="1">
      <alignment horizontal="right" vertical="center" shrinkToFit="1"/>
    </xf>
    <xf numFmtId="3" fontId="25" fillId="0" borderId="29" xfId="34" applyNumberFormat="1" applyFont="1" applyFill="1" applyBorder="1" applyAlignment="1">
      <alignment horizontal="right" vertical="center" shrinkToFit="1"/>
    </xf>
    <xf numFmtId="3" fontId="25" fillId="0" borderId="35" xfId="34" applyNumberFormat="1" applyFont="1" applyFill="1" applyBorder="1" applyAlignment="1">
      <alignment horizontal="right" vertical="center" shrinkToFit="1"/>
    </xf>
    <xf numFmtId="3" fontId="25" fillId="0" borderId="74" xfId="34" applyNumberFormat="1" applyFont="1" applyBorder="1" applyAlignment="1">
      <alignment horizontal="right" vertical="center" shrinkToFit="1"/>
    </xf>
    <xf numFmtId="0" fontId="0" fillId="25" borderId="87" xfId="0" applyFont="1" applyFill="1" applyBorder="1" applyAlignment="1">
      <alignment horizontal="center" vertical="center"/>
    </xf>
    <xf numFmtId="3" fontId="6" fillId="0" borderId="52" xfId="34" applyNumberFormat="1" applyFont="1" applyBorder="1" applyAlignment="1">
      <alignment horizontal="right" vertical="center"/>
    </xf>
    <xf numFmtId="3" fontId="25" fillId="0" borderId="51" xfId="34" applyNumberFormat="1" applyFont="1" applyBorder="1" applyAlignment="1">
      <alignment horizontal="right" vertical="center" shrinkToFit="1"/>
    </xf>
    <xf numFmtId="0" fontId="39" fillId="0" borderId="0" xfId="0" applyFont="1">
      <alignment vertical="center"/>
    </xf>
    <xf numFmtId="0" fontId="25" fillId="25" borderId="22" xfId="0" applyFont="1" applyFill="1" applyBorder="1" applyAlignment="1">
      <alignment horizontal="center" vertical="center"/>
    </xf>
    <xf numFmtId="3" fontId="6" fillId="0" borderId="22" xfId="34" applyNumberFormat="1" applyFont="1" applyBorder="1" applyAlignment="1">
      <alignment horizontal="right" vertical="center"/>
    </xf>
    <xf numFmtId="3" fontId="6" fillId="0" borderId="31" xfId="34" applyNumberFormat="1" applyFont="1" applyBorder="1" applyAlignment="1">
      <alignment horizontal="right" vertical="center"/>
    </xf>
    <xf numFmtId="3" fontId="6" fillId="0" borderId="228" xfId="34" applyNumberFormat="1" applyFont="1" applyBorder="1" applyAlignment="1">
      <alignment horizontal="right" vertical="center"/>
    </xf>
    <xf numFmtId="3" fontId="6" fillId="0" borderId="61" xfId="34" applyNumberFormat="1" applyFont="1" applyBorder="1" applyAlignment="1">
      <alignment horizontal="right" vertical="center"/>
    </xf>
    <xf numFmtId="0" fontId="25" fillId="25" borderId="22" xfId="0" applyFont="1" applyFill="1" applyBorder="1" applyAlignment="1">
      <alignment horizontal="center" vertical="center" shrinkToFit="1"/>
    </xf>
    <xf numFmtId="3" fontId="25" fillId="0" borderId="31" xfId="34" applyNumberFormat="1" applyFont="1" applyBorder="1" applyAlignment="1">
      <alignment horizontal="right" vertical="center" shrinkToFit="1"/>
    </xf>
    <xf numFmtId="3" fontId="25" fillId="0" borderId="61" xfId="34" applyNumberFormat="1" applyFont="1" applyBorder="1" applyAlignment="1">
      <alignment horizontal="right" vertical="center" shrinkToFit="1"/>
    </xf>
    <xf numFmtId="0" fontId="0" fillId="25" borderId="39" xfId="0" applyFont="1" applyFill="1" applyBorder="1" applyAlignment="1">
      <alignment horizontal="center" vertical="center"/>
    </xf>
    <xf numFmtId="3" fontId="6" fillId="0" borderId="229" xfId="34" applyNumberFormat="1" applyFont="1" applyFill="1" applyBorder="1" applyAlignment="1">
      <alignment horizontal="right" vertical="center"/>
    </xf>
    <xf numFmtId="3" fontId="25" fillId="0" borderId="22" xfId="34" applyNumberFormat="1" applyFont="1" applyFill="1" applyBorder="1" applyAlignment="1">
      <alignment horizontal="right" vertical="center" shrinkToFit="1"/>
    </xf>
    <xf numFmtId="0" fontId="0" fillId="25" borderId="158" xfId="0" applyFont="1" applyFill="1" applyBorder="1" applyAlignment="1">
      <alignment horizontal="center" vertical="center"/>
    </xf>
    <xf numFmtId="0" fontId="0" fillId="25" borderId="230" xfId="0" applyFont="1" applyFill="1" applyBorder="1" applyAlignment="1">
      <alignment horizontal="center" vertical="center"/>
    </xf>
    <xf numFmtId="0" fontId="25" fillId="25" borderId="151" xfId="0" applyFont="1" applyFill="1" applyBorder="1" applyAlignment="1">
      <alignment horizontal="center" vertical="center"/>
    </xf>
    <xf numFmtId="3" fontId="6" fillId="0" borderId="151" xfId="34" applyNumberFormat="1" applyFont="1" applyFill="1" applyBorder="1" applyAlignment="1">
      <alignment horizontal="right" vertical="center"/>
    </xf>
    <xf numFmtId="3" fontId="6" fillId="0" borderId="154" xfId="34" applyNumberFormat="1" applyFont="1" applyFill="1" applyBorder="1" applyAlignment="1">
      <alignment horizontal="right" vertical="center"/>
    </xf>
    <xf numFmtId="3" fontId="6" fillId="0" borderId="231" xfId="34" applyNumberFormat="1" applyFont="1" applyFill="1" applyBorder="1" applyAlignment="1">
      <alignment horizontal="right" vertical="center"/>
    </xf>
    <xf numFmtId="3" fontId="6" fillId="0" borderId="162" xfId="34" applyNumberFormat="1" applyFont="1" applyFill="1" applyBorder="1" applyAlignment="1">
      <alignment horizontal="right" vertical="center"/>
    </xf>
    <xf numFmtId="0" fontId="25" fillId="25" borderId="151" xfId="0" applyFont="1" applyFill="1" applyBorder="1" applyAlignment="1">
      <alignment horizontal="center" vertical="center" shrinkToFit="1"/>
    </xf>
    <xf numFmtId="3" fontId="25" fillId="0" borderId="151" xfId="34" applyNumberFormat="1" applyFont="1" applyFill="1" applyBorder="1" applyAlignment="1">
      <alignment horizontal="right" vertical="center" shrinkToFit="1"/>
    </xf>
    <xf numFmtId="3" fontId="25" fillId="0" borderId="154" xfId="34" applyNumberFormat="1" applyFont="1" applyFill="1" applyBorder="1" applyAlignment="1">
      <alignment horizontal="right" vertical="center" shrinkToFit="1"/>
    </xf>
    <xf numFmtId="3" fontId="25" fillId="0" borderId="162" xfId="34" applyNumberFormat="1" applyFont="1" applyFill="1" applyBorder="1" applyAlignment="1">
      <alignment horizontal="right" vertical="center" shrinkToFit="1"/>
    </xf>
    <xf numFmtId="0" fontId="52" fillId="0" borderId="0" xfId="0" applyFont="1">
      <alignment vertical="center"/>
    </xf>
    <xf numFmtId="0" fontId="25" fillId="25" borderId="232" xfId="0" applyFont="1" applyFill="1" applyBorder="1" applyAlignment="1">
      <alignment horizontal="center" vertical="center" shrinkToFit="1"/>
    </xf>
    <xf numFmtId="0" fontId="25" fillId="25" borderId="233" xfId="0" applyFont="1" applyFill="1" applyBorder="1" applyAlignment="1">
      <alignment horizontal="center" vertical="center" shrinkToFit="1"/>
    </xf>
    <xf numFmtId="0" fontId="53" fillId="25" borderId="143" xfId="0" applyFont="1" applyFill="1" applyBorder="1" applyAlignment="1">
      <alignment vertical="center" shrinkToFit="1"/>
    </xf>
    <xf numFmtId="0" fontId="0" fillId="25" borderId="142" xfId="0" applyFont="1" applyFill="1" applyBorder="1" applyAlignment="1">
      <alignment horizontal="center" vertical="center" shrinkToFit="1"/>
    </xf>
    <xf numFmtId="0" fontId="0" fillId="25" borderId="103" xfId="0" applyFont="1" applyFill="1" applyBorder="1" applyAlignment="1">
      <alignment horizontal="center" vertical="center" wrapText="1" shrinkToFit="1"/>
    </xf>
    <xf numFmtId="0" fontId="0" fillId="25" borderId="234" xfId="0" applyFont="1" applyFill="1" applyBorder="1" applyAlignment="1">
      <alignment horizontal="center" vertical="center" shrinkToFit="1"/>
    </xf>
    <xf numFmtId="0" fontId="0" fillId="25" borderId="71" xfId="0" applyFont="1" applyFill="1" applyBorder="1" applyAlignment="1">
      <alignment horizontal="center" vertical="center" shrinkToFit="1"/>
    </xf>
    <xf numFmtId="0" fontId="31" fillId="0" borderId="0" xfId="0" applyFont="1">
      <alignment vertical="center"/>
    </xf>
    <xf numFmtId="0" fontId="53" fillId="0" borderId="52" xfId="0" applyFont="1" applyFill="1" applyBorder="1" applyAlignment="1">
      <alignment horizontal="right" vertical="center"/>
    </xf>
    <xf numFmtId="176" fontId="6" fillId="0" borderId="52" xfId="34" applyNumberFormat="1" applyFont="1" applyFill="1" applyBorder="1" applyAlignment="1">
      <alignment vertical="center"/>
    </xf>
    <xf numFmtId="176" fontId="6" fillId="0" borderId="29" xfId="34" applyNumberFormat="1" applyFont="1" applyFill="1" applyBorder="1" applyAlignment="1">
      <alignment vertical="center"/>
    </xf>
    <xf numFmtId="176" fontId="6" fillId="0" borderId="227" xfId="34" applyNumberFormat="1" applyFont="1" applyFill="1" applyBorder="1" applyAlignment="1">
      <alignment vertical="center"/>
    </xf>
    <xf numFmtId="176" fontId="0" fillId="0" borderId="51" xfId="0" applyNumberFormat="1" applyFont="1" applyBorder="1" applyAlignment="1">
      <alignment vertical="center"/>
    </xf>
    <xf numFmtId="0" fontId="25" fillId="0" borderId="0" xfId="0" applyFont="1" applyFill="1" applyBorder="1" applyAlignment="1">
      <alignment vertical="center" wrapText="1"/>
    </xf>
    <xf numFmtId="0" fontId="0" fillId="25" borderId="45" xfId="0" applyFont="1" applyFill="1" applyBorder="1" applyAlignment="1">
      <alignment horizontal="center" vertical="center"/>
    </xf>
    <xf numFmtId="0" fontId="53" fillId="0" borderId="10" xfId="0" applyFont="1" applyFill="1" applyBorder="1" applyAlignment="1">
      <alignment horizontal="right" vertical="center"/>
    </xf>
    <xf numFmtId="176" fontId="6" fillId="0" borderId="10" xfId="34" applyNumberFormat="1" applyFont="1" applyFill="1" applyBorder="1" applyAlignment="1">
      <alignment vertical="center"/>
    </xf>
    <xf numFmtId="176" fontId="6" fillId="0" borderId="22" xfId="34" applyNumberFormat="1" applyFont="1" applyFill="1" applyBorder="1" applyAlignment="1">
      <alignment vertical="center"/>
    </xf>
    <xf numFmtId="176" fontId="6" fillId="0" borderId="235" xfId="34" applyNumberFormat="1" applyFont="1" applyFill="1" applyBorder="1" applyAlignment="1">
      <alignment vertical="center"/>
    </xf>
    <xf numFmtId="176" fontId="0" fillId="0" borderId="61" xfId="0" applyNumberFormat="1" applyFont="1" applyBorder="1" applyAlignment="1">
      <alignment vertical="center"/>
    </xf>
    <xf numFmtId="0" fontId="0" fillId="25" borderId="124" xfId="0" applyFont="1" applyFill="1" applyBorder="1" applyAlignment="1">
      <alignment horizontal="center" vertical="center"/>
    </xf>
    <xf numFmtId="0" fontId="53" fillId="0" borderId="153" xfId="0" applyFont="1" applyFill="1" applyBorder="1" applyAlignment="1">
      <alignment horizontal="right" vertical="center"/>
    </xf>
    <xf numFmtId="176" fontId="6" fillId="0" borderId="153" xfId="34" applyNumberFormat="1" applyFont="1" applyFill="1" applyBorder="1" applyAlignment="1">
      <alignment vertical="center"/>
    </xf>
    <xf numFmtId="176" fontId="6" fillId="0" borderId="151" xfId="34" applyNumberFormat="1" applyFont="1" applyFill="1" applyBorder="1" applyAlignment="1">
      <alignment vertical="center"/>
    </xf>
    <xf numFmtId="176" fontId="6" fillId="0" borderId="236" xfId="34" applyNumberFormat="1" applyFont="1" applyFill="1" applyBorder="1" applyAlignment="1">
      <alignment vertical="center"/>
    </xf>
    <xf numFmtId="176" fontId="0" fillId="0" borderId="162" xfId="0" applyNumberFormat="1" applyFont="1" applyFill="1" applyBorder="1" applyAlignment="1">
      <alignment vertical="center"/>
    </xf>
    <xf numFmtId="0" fontId="52" fillId="0" borderId="0" xfId="0" applyFont="1" applyAlignment="1">
      <alignment horizontal="center" vertical="center"/>
    </xf>
    <xf numFmtId="10" fontId="0" fillId="0" borderId="0" xfId="0" applyNumberFormat="1" applyFont="1">
      <alignment vertical="center"/>
    </xf>
    <xf numFmtId="0" fontId="0" fillId="25" borderId="139" xfId="0" applyFont="1" applyFill="1" applyBorder="1" applyAlignment="1">
      <alignment horizontal="center" vertical="center" shrinkToFit="1"/>
    </xf>
    <xf numFmtId="0" fontId="0" fillId="25" borderId="237" xfId="0" applyFont="1" applyFill="1" applyBorder="1" applyAlignment="1">
      <alignment horizontal="center" vertical="center" shrinkToFit="1"/>
    </xf>
    <xf numFmtId="0" fontId="0" fillId="25" borderId="140" xfId="0" applyFont="1" applyFill="1" applyBorder="1" applyAlignment="1">
      <alignment horizontal="center" vertical="center" shrinkToFit="1"/>
    </xf>
    <xf numFmtId="0" fontId="52" fillId="25" borderId="141" xfId="0" applyFont="1" applyFill="1" applyBorder="1">
      <alignment vertical="center"/>
    </xf>
    <xf numFmtId="0" fontId="0" fillId="25" borderId="163" xfId="0" applyFont="1" applyFill="1" applyBorder="1">
      <alignment vertical="center"/>
    </xf>
    <xf numFmtId="0" fontId="0" fillId="25" borderId="145" xfId="0" applyFont="1" applyFill="1" applyBorder="1" applyAlignment="1">
      <alignment horizontal="center" vertical="center" shrinkToFit="1"/>
    </xf>
    <xf numFmtId="0" fontId="0" fillId="25" borderId="238" xfId="0" applyFont="1" applyFill="1" applyBorder="1" applyAlignment="1">
      <alignment horizontal="center" vertical="center" shrinkToFit="1"/>
    </xf>
    <xf numFmtId="0" fontId="0" fillId="25" borderId="24" xfId="0" applyFont="1" applyFill="1" applyBorder="1" applyAlignment="1">
      <alignment horizontal="center" vertical="center" shrinkToFit="1"/>
    </xf>
    <xf numFmtId="0" fontId="52" fillId="25" borderId="0" xfId="0" applyFont="1" applyFill="1" applyBorder="1" applyAlignment="1">
      <alignment horizontal="distributed" vertical="center" wrapText="1" indent="1"/>
    </xf>
    <xf numFmtId="0" fontId="25" fillId="25" borderId="0" xfId="0" applyFont="1" applyFill="1" applyBorder="1" applyAlignment="1">
      <alignment horizontal="distributed" vertical="center" wrapText="1"/>
    </xf>
    <xf numFmtId="0" fontId="25" fillId="25" borderId="239" xfId="0" applyFont="1" applyFill="1" applyBorder="1" applyAlignment="1">
      <alignment horizontal="distributed" vertical="center" wrapText="1"/>
    </xf>
    <xf numFmtId="0" fontId="25" fillId="25" borderId="55" xfId="0" applyFont="1" applyFill="1" applyBorder="1" applyAlignment="1">
      <alignment horizontal="center" vertical="center"/>
    </xf>
    <xf numFmtId="0" fontId="0" fillId="25" borderId="148" xfId="0" applyFont="1" applyFill="1" applyBorder="1" applyAlignment="1">
      <alignment horizontal="center" vertical="center" shrinkToFit="1"/>
    </xf>
    <xf numFmtId="0" fontId="0" fillId="25" borderId="240" xfId="0" applyFont="1" applyFill="1" applyBorder="1" applyAlignment="1">
      <alignment horizontal="center" vertical="center" shrinkToFit="1"/>
    </xf>
    <xf numFmtId="0" fontId="0" fillId="25" borderId="27" xfId="0" applyFont="1" applyFill="1" applyBorder="1" applyAlignment="1">
      <alignment horizontal="center" vertical="center" shrinkToFit="1"/>
    </xf>
    <xf numFmtId="0" fontId="52" fillId="25" borderId="149" xfId="0" applyFont="1" applyFill="1" applyBorder="1" applyAlignment="1">
      <alignment horizontal="distributed" vertical="center" wrapText="1" indent="1"/>
    </xf>
    <xf numFmtId="0" fontId="42" fillId="25" borderId="149" xfId="0" applyFont="1" applyFill="1" applyBorder="1" applyAlignment="1">
      <alignment horizontal="distributed" vertical="center" wrapText="1"/>
    </xf>
    <xf numFmtId="0" fontId="42" fillId="25" borderId="28" xfId="0" applyFont="1" applyFill="1" applyBorder="1" applyAlignment="1">
      <alignment horizontal="distributed" vertical="center" wrapText="1"/>
    </xf>
    <xf numFmtId="0" fontId="42" fillId="25" borderId="241" xfId="0" applyFont="1" applyFill="1" applyBorder="1" applyAlignment="1">
      <alignment horizontal="distributed" vertical="center" wrapText="1"/>
    </xf>
    <xf numFmtId="0" fontId="42" fillId="25" borderId="74" xfId="0" applyFont="1" applyFill="1" applyBorder="1" applyAlignment="1">
      <alignment horizontal="center" vertical="center"/>
    </xf>
    <xf numFmtId="0" fontId="25" fillId="25" borderId="242" xfId="0" applyFont="1" applyFill="1" applyBorder="1" applyAlignment="1">
      <alignment horizontal="center" shrinkToFit="1"/>
    </xf>
    <xf numFmtId="0" fontId="25" fillId="25" borderId="110" xfId="0" applyFont="1" applyFill="1" applyBorder="1" applyAlignment="1">
      <alignment horizontal="center" shrinkToFit="1"/>
    </xf>
    <xf numFmtId="0" fontId="25" fillId="25" borderId="160" xfId="0" applyFont="1" applyFill="1" applyBorder="1" applyAlignment="1">
      <alignment horizontal="center" vertical="top" wrapText="1"/>
    </xf>
    <xf numFmtId="0" fontId="52" fillId="0" borderId="0" xfId="0" applyFont="1" applyFill="1" applyBorder="1" applyAlignment="1">
      <alignment horizontal="right" wrapText="1"/>
    </xf>
    <xf numFmtId="181" fontId="6" fillId="0" borderId="0" xfId="34" applyNumberFormat="1" applyFont="1" applyFill="1" applyBorder="1">
      <alignment vertical="center"/>
    </xf>
    <xf numFmtId="181" fontId="6" fillId="0" borderId="25" xfId="34" applyNumberFormat="1" applyFont="1" applyFill="1" applyBorder="1">
      <alignment vertical="center"/>
    </xf>
    <xf numFmtId="181" fontId="0" fillId="0" borderId="239" xfId="0" applyNumberFormat="1" applyFont="1" applyFill="1" applyBorder="1">
      <alignment vertical="center"/>
    </xf>
    <xf numFmtId="181" fontId="0" fillId="0" borderId="51" xfId="0" applyNumberFormat="1" applyFont="1" applyFill="1" applyBorder="1">
      <alignment vertical="center"/>
    </xf>
    <xf numFmtId="0" fontId="25" fillId="0" borderId="0" xfId="0" applyFont="1" applyFill="1" applyBorder="1" applyAlignment="1">
      <alignment vertical="center"/>
    </xf>
    <xf numFmtId="0" fontId="25" fillId="25" borderId="158" xfId="0" applyFont="1" applyFill="1" applyBorder="1" applyAlignment="1">
      <alignment horizontal="center" shrinkToFit="1"/>
    </xf>
    <xf numFmtId="0" fontId="25" fillId="25" borderId="52" xfId="0" applyFont="1" applyFill="1" applyBorder="1" applyAlignment="1">
      <alignment horizontal="center" shrinkToFit="1"/>
    </xf>
    <xf numFmtId="0" fontId="0" fillId="25" borderId="35" xfId="0" applyFont="1" applyFill="1" applyBorder="1" applyAlignment="1">
      <alignment vertical="center" wrapText="1"/>
    </xf>
    <xf numFmtId="0" fontId="52" fillId="0" borderId="52" xfId="0" applyFont="1" applyFill="1" applyBorder="1" applyAlignment="1">
      <alignment horizontal="right" wrapText="1"/>
    </xf>
    <xf numFmtId="181" fontId="6" fillId="0" borderId="52" xfId="34" applyNumberFormat="1" applyFont="1" applyFill="1" applyBorder="1">
      <alignment vertical="center"/>
    </xf>
    <xf numFmtId="181" fontId="6" fillId="0" borderId="227" xfId="34" applyNumberFormat="1" applyFont="1" applyFill="1" applyBorder="1">
      <alignment vertical="center"/>
    </xf>
    <xf numFmtId="0" fontId="25" fillId="25" borderId="158" xfId="0" applyFont="1" applyFill="1" applyBorder="1" applyAlignment="1">
      <alignment horizontal="center" wrapText="1"/>
    </xf>
    <xf numFmtId="0" fontId="25" fillId="25" borderId="52" xfId="0" applyFont="1" applyFill="1" applyBorder="1" applyAlignment="1">
      <alignment horizontal="center" wrapText="1"/>
    </xf>
    <xf numFmtId="0" fontId="25" fillId="25" borderId="75" xfId="0" applyFont="1" applyFill="1" applyBorder="1" applyAlignment="1">
      <alignment horizontal="center" shrinkToFit="1"/>
    </xf>
    <xf numFmtId="0" fontId="25" fillId="25" borderId="243" xfId="0" applyFont="1" applyFill="1" applyBorder="1" applyAlignment="1">
      <alignment horizontal="center" shrinkToFit="1"/>
    </xf>
    <xf numFmtId="0" fontId="25" fillId="25" borderId="35" xfId="0" applyFont="1" applyFill="1" applyBorder="1" applyAlignment="1">
      <alignment horizontal="center" vertical="top" wrapText="1"/>
    </xf>
    <xf numFmtId="0" fontId="25" fillId="25" borderId="158" xfId="0" applyFont="1" applyFill="1" applyBorder="1" applyAlignment="1">
      <alignment horizontal="center" vertical="center" wrapText="1" shrinkToFit="1"/>
    </xf>
    <xf numFmtId="0" fontId="25" fillId="25" borderId="52" xfId="0" applyFont="1" applyFill="1" applyBorder="1" applyAlignment="1">
      <alignment horizontal="center" vertical="center" shrinkToFit="1"/>
    </xf>
    <xf numFmtId="0" fontId="25" fillId="25" borderId="35" xfId="0" applyFont="1" applyFill="1" applyBorder="1" applyAlignment="1">
      <alignment horizontal="center" vertical="center" shrinkToFit="1"/>
    </xf>
    <xf numFmtId="182" fontId="0" fillId="0" borderId="52" xfId="0" applyNumberFormat="1" applyFont="1" applyFill="1" applyBorder="1">
      <alignment vertical="center"/>
    </xf>
    <xf numFmtId="182" fontId="0" fillId="0" borderId="29" xfId="0" applyNumberFormat="1" applyFont="1" applyFill="1" applyBorder="1">
      <alignment vertical="center"/>
    </xf>
    <xf numFmtId="182" fontId="0" fillId="0" borderId="227" xfId="0" applyNumberFormat="1" applyFont="1" applyFill="1" applyBorder="1">
      <alignment vertical="center"/>
    </xf>
    <xf numFmtId="182" fontId="0" fillId="0" borderId="51" xfId="0" applyNumberFormat="1" applyFont="1" applyFill="1" applyBorder="1">
      <alignment vertical="center"/>
    </xf>
    <xf numFmtId="0" fontId="25" fillId="25" borderId="75" xfId="0" applyFont="1" applyFill="1" applyBorder="1" applyAlignment="1">
      <alignment horizontal="center" vertical="center" wrapText="1"/>
    </xf>
    <xf numFmtId="0" fontId="25" fillId="25" borderId="53" xfId="0" applyFont="1" applyFill="1" applyBorder="1" applyAlignment="1">
      <alignment horizontal="center" vertical="center" wrapText="1"/>
    </xf>
    <xf numFmtId="0" fontId="25" fillId="25" borderId="56" xfId="0" applyFont="1" applyFill="1" applyBorder="1" applyAlignment="1">
      <alignment horizontal="center" vertical="center" wrapText="1"/>
    </xf>
    <xf numFmtId="0" fontId="25" fillId="25" borderId="244" xfId="0" applyFont="1" applyFill="1" applyBorder="1" applyAlignment="1">
      <alignment horizontal="center" vertical="center" shrinkToFit="1"/>
    </xf>
    <xf numFmtId="0" fontId="25" fillId="25" borderId="245" xfId="0" applyFont="1" applyFill="1" applyBorder="1" applyAlignment="1">
      <alignment horizontal="center" vertical="center" shrinkToFit="1"/>
    </xf>
    <xf numFmtId="0" fontId="52" fillId="0" borderId="30" xfId="0" applyFont="1" applyFill="1" applyBorder="1" applyAlignment="1">
      <alignment horizontal="right" wrapText="1"/>
    </xf>
    <xf numFmtId="0" fontId="25" fillId="25" borderId="133" xfId="0" applyFont="1" applyFill="1" applyBorder="1" applyAlignment="1">
      <alignment horizontal="center" vertical="center" shrinkToFit="1"/>
    </xf>
    <xf numFmtId="0" fontId="25" fillId="25" borderId="135" xfId="0" applyFont="1" applyFill="1" applyBorder="1" applyAlignment="1">
      <alignment horizontal="center" vertical="center" shrinkToFit="1"/>
    </xf>
    <xf numFmtId="0" fontId="25" fillId="25" borderId="152" xfId="0" applyFont="1" applyFill="1" applyBorder="1" applyAlignment="1">
      <alignment horizontal="center" vertical="center" shrinkToFit="1"/>
    </xf>
    <xf numFmtId="0" fontId="52" fillId="0" borderId="152" xfId="0" applyFont="1" applyFill="1" applyBorder="1" applyAlignment="1">
      <alignment horizontal="right" wrapText="1"/>
    </xf>
    <xf numFmtId="182" fontId="0" fillId="0" borderId="154" xfId="0" applyNumberFormat="1" applyFont="1" applyFill="1" applyBorder="1">
      <alignment vertical="center"/>
    </xf>
    <xf numFmtId="182" fontId="0" fillId="0" borderId="99" xfId="0" applyNumberFormat="1" applyFont="1" applyFill="1" applyBorder="1">
      <alignment vertical="center"/>
    </xf>
    <xf numFmtId="182" fontId="0" fillId="0" borderId="246" xfId="0" applyNumberFormat="1" applyFont="1" applyFill="1" applyBorder="1">
      <alignment vertical="center"/>
    </xf>
    <xf numFmtId="182" fontId="0" fillId="0" borderId="102" xfId="0" applyNumberFormat="1" applyFont="1" applyFill="1" applyBorder="1">
      <alignment vertical="center"/>
    </xf>
    <xf numFmtId="0" fontId="0" fillId="25" borderId="139" xfId="0" applyFont="1" applyFill="1" applyBorder="1" applyAlignment="1">
      <alignment horizontal="left" vertical="center" wrapText="1"/>
    </xf>
    <xf numFmtId="0" fontId="0" fillId="25" borderId="140" xfId="0" applyFont="1" applyFill="1" applyBorder="1" applyAlignment="1">
      <alignment horizontal="left" vertical="center"/>
    </xf>
    <xf numFmtId="0" fontId="25" fillId="25" borderId="163" xfId="0" applyFont="1" applyFill="1" applyBorder="1" applyAlignment="1">
      <alignment horizontal="distributed" vertical="center" indent="1"/>
    </xf>
    <xf numFmtId="0" fontId="25" fillId="25" borderId="103" xfId="0" applyFont="1" applyFill="1" applyBorder="1" applyAlignment="1">
      <alignment horizontal="distributed" vertical="center" indent="1"/>
    </xf>
    <xf numFmtId="0" fontId="25" fillId="25" borderId="103" xfId="0" applyFont="1" applyFill="1" applyBorder="1" applyAlignment="1">
      <alignment horizontal="distributed" vertical="center" wrapText="1" indent="1"/>
    </xf>
    <xf numFmtId="0" fontId="25" fillId="25" borderId="222" xfId="0" applyFont="1" applyFill="1" applyBorder="1" applyAlignment="1">
      <alignment horizontal="distributed" vertical="center" indent="1"/>
    </xf>
    <xf numFmtId="0" fontId="25" fillId="25" borderId="247" xfId="0" applyFont="1" applyFill="1" applyBorder="1" applyAlignment="1">
      <alignment horizontal="center" vertical="center"/>
    </xf>
    <xf numFmtId="0" fontId="0" fillId="25" borderId="148" xfId="0" applyFont="1" applyFill="1" applyBorder="1" applyAlignment="1">
      <alignment horizontal="left" vertical="center"/>
    </xf>
    <xf numFmtId="0" fontId="0" fillId="25" borderId="27" xfId="0" applyFont="1" applyFill="1" applyBorder="1" applyAlignment="1">
      <alignment horizontal="left" vertical="center"/>
    </xf>
    <xf numFmtId="0" fontId="25" fillId="25" borderId="33" xfId="0" applyFont="1" applyFill="1" applyBorder="1" applyAlignment="1">
      <alignment horizontal="distributed" vertical="center" indent="1"/>
    </xf>
    <xf numFmtId="0" fontId="25" fillId="25" borderId="28" xfId="0" applyFont="1" applyFill="1" applyBorder="1" applyAlignment="1">
      <alignment horizontal="distributed" vertical="center" indent="1"/>
    </xf>
    <xf numFmtId="0" fontId="25" fillId="25" borderId="28" xfId="0" applyFont="1" applyFill="1" applyBorder="1" applyAlignment="1">
      <alignment horizontal="distributed" vertical="center" wrapText="1" indent="1"/>
    </xf>
    <xf numFmtId="0" fontId="25" fillId="25" borderId="225" xfId="0" applyFont="1" applyFill="1" applyBorder="1" applyAlignment="1">
      <alignment horizontal="distributed" vertical="center" indent="1"/>
    </xf>
    <xf numFmtId="0" fontId="25" fillId="25" borderId="226" xfId="0" applyFont="1" applyFill="1" applyBorder="1" applyAlignment="1">
      <alignment horizontal="center" vertical="center"/>
    </xf>
    <xf numFmtId="0" fontId="0" fillId="25" borderId="242" xfId="0" applyFont="1" applyFill="1" applyBorder="1" applyAlignment="1">
      <alignment horizontal="center" vertical="center"/>
    </xf>
    <xf numFmtId="0" fontId="25" fillId="25" borderId="248" xfId="0" applyFont="1" applyFill="1" applyBorder="1" applyAlignment="1">
      <alignment horizontal="center" vertical="center"/>
    </xf>
    <xf numFmtId="0" fontId="52" fillId="0" borderId="0" xfId="0" applyFont="1" applyFill="1" applyBorder="1" applyAlignment="1">
      <alignment horizontal="right"/>
    </xf>
    <xf numFmtId="181" fontId="6" fillId="0" borderId="188" xfId="34" applyNumberFormat="1" applyFont="1" applyBorder="1" applyAlignment="1">
      <alignment vertical="center"/>
    </xf>
    <xf numFmtId="181" fontId="6" fillId="0" borderId="113" xfId="34" applyNumberFormat="1" applyFont="1" applyBorder="1" applyAlignment="1">
      <alignment vertical="center"/>
    </xf>
    <xf numFmtId="181" fontId="6" fillId="0" borderId="113" xfId="34" applyNumberFormat="1" applyFont="1" applyBorder="1" applyAlignment="1">
      <alignment horizontal="right" vertical="center"/>
    </xf>
    <xf numFmtId="181" fontId="6" fillId="0" borderId="249" xfId="34" applyNumberFormat="1" applyFont="1" applyBorder="1" applyAlignment="1">
      <alignment vertical="center"/>
    </xf>
    <xf numFmtId="181" fontId="0" fillId="0" borderId="250" xfId="0" applyNumberFormat="1" applyFont="1" applyBorder="1" applyAlignment="1">
      <alignment vertical="center"/>
    </xf>
    <xf numFmtId="0" fontId="25" fillId="25" borderId="176" xfId="0" applyFont="1" applyFill="1" applyBorder="1" applyAlignment="1">
      <alignment horizontal="center" vertical="center"/>
    </xf>
    <xf numFmtId="0" fontId="52" fillId="0" borderId="179" xfId="0" applyFont="1" applyFill="1" applyBorder="1" applyAlignment="1">
      <alignment horizontal="right"/>
    </xf>
    <xf numFmtId="181" fontId="6" fillId="0" borderId="179" xfId="34" applyNumberFormat="1" applyFont="1" applyBorder="1" applyAlignment="1">
      <alignment vertical="center"/>
    </xf>
    <xf numFmtId="181" fontId="6" fillId="0" borderId="93" xfId="34" applyNumberFormat="1" applyFont="1" applyBorder="1" applyAlignment="1">
      <alignment vertical="center"/>
    </xf>
    <xf numFmtId="181" fontId="6" fillId="0" borderId="93" xfId="34" applyNumberFormat="1" applyFont="1" applyBorder="1" applyAlignment="1">
      <alignment horizontal="right" vertical="center"/>
    </xf>
    <xf numFmtId="181" fontId="6" fillId="0" borderId="251" xfId="34" applyNumberFormat="1" applyFont="1" applyBorder="1" applyAlignment="1">
      <alignment vertical="center"/>
    </xf>
    <xf numFmtId="181" fontId="6" fillId="0" borderId="97" xfId="34" applyNumberFormat="1" applyFont="1" applyBorder="1" applyAlignment="1">
      <alignment vertical="center"/>
    </xf>
    <xf numFmtId="0" fontId="42" fillId="0" borderId="0" xfId="0" applyFont="1" applyAlignment="1">
      <alignment vertical="center" wrapText="1"/>
    </xf>
    <xf numFmtId="0" fontId="25" fillId="25" borderId="41" xfId="0" applyFont="1" applyFill="1" applyBorder="1" applyAlignment="1">
      <alignment horizontal="center" vertical="center"/>
    </xf>
    <xf numFmtId="181" fontId="0" fillId="0" borderId="0" xfId="0" applyNumberFormat="1" applyFont="1" applyBorder="1" applyAlignment="1">
      <alignment vertical="center"/>
    </xf>
    <xf numFmtId="181" fontId="0" fillId="0" borderId="25" xfId="0" applyNumberFormat="1" applyFont="1" applyBorder="1" applyAlignment="1">
      <alignment vertical="center"/>
    </xf>
    <xf numFmtId="181" fontId="6" fillId="0" borderId="28" xfId="34" applyNumberFormat="1" applyFont="1" applyBorder="1" applyAlignment="1">
      <alignment horizontal="right" vertical="center"/>
    </xf>
    <xf numFmtId="181" fontId="0" fillId="0" borderId="239" xfId="0" applyNumberFormat="1" applyFont="1" applyBorder="1" applyAlignment="1">
      <alignment vertical="center"/>
    </xf>
    <xf numFmtId="181" fontId="6" fillId="0" borderId="55" xfId="34" applyNumberFormat="1" applyFont="1" applyBorder="1" applyAlignment="1">
      <alignment vertical="center"/>
    </xf>
    <xf numFmtId="0" fontId="0" fillId="25" borderId="76" xfId="0" applyFont="1" applyFill="1" applyBorder="1" applyAlignment="1">
      <alignment horizontal="center" vertical="center"/>
    </xf>
    <xf numFmtId="0" fontId="25" fillId="25" borderId="252" xfId="0" applyFont="1" applyFill="1" applyBorder="1" applyAlignment="1">
      <alignment horizontal="center" vertical="center"/>
    </xf>
    <xf numFmtId="0" fontId="52" fillId="0" borderId="10" xfId="0" applyFont="1" applyFill="1" applyBorder="1" applyAlignment="1">
      <alignment horizontal="right"/>
    </xf>
    <xf numFmtId="181" fontId="6" fillId="0" borderId="173" xfId="34" applyNumberFormat="1" applyFont="1" applyFill="1" applyBorder="1" applyAlignment="1">
      <alignment vertical="center"/>
    </xf>
    <xf numFmtId="181" fontId="6" fillId="0" borderId="253" xfId="34" applyNumberFormat="1" applyFont="1" applyFill="1" applyBorder="1" applyAlignment="1">
      <alignment vertical="center"/>
    </xf>
    <xf numFmtId="181" fontId="6" fillId="0" borderId="254" xfId="34" applyNumberFormat="1" applyFont="1" applyFill="1" applyBorder="1" applyAlignment="1">
      <alignment vertical="center"/>
    </xf>
    <xf numFmtId="181" fontId="0" fillId="0" borderId="255" xfId="0" applyNumberFormat="1" applyFont="1" applyBorder="1" applyAlignment="1">
      <alignment vertical="center"/>
    </xf>
    <xf numFmtId="0" fontId="0" fillId="25" borderId="256" xfId="0" applyFont="1" applyFill="1" applyBorder="1" applyAlignment="1">
      <alignment horizontal="center" vertical="center"/>
    </xf>
    <xf numFmtId="0" fontId="52" fillId="0" borderId="149" xfId="0" applyFont="1" applyFill="1" applyBorder="1" applyAlignment="1">
      <alignment horizontal="right"/>
    </xf>
    <xf numFmtId="181" fontId="0" fillId="0" borderId="149" xfId="0" applyNumberFormat="1" applyFont="1" applyFill="1" applyBorder="1" applyAlignment="1">
      <alignment vertical="center"/>
    </xf>
    <xf numFmtId="181" fontId="0" fillId="0" borderId="28" xfId="0" applyNumberFormat="1" applyFont="1" applyFill="1" applyBorder="1" applyAlignment="1">
      <alignment vertical="center"/>
    </xf>
    <xf numFmtId="181" fontId="0" fillId="0" borderId="241" xfId="0" applyNumberFormat="1" applyFont="1" applyFill="1" applyBorder="1" applyAlignment="1">
      <alignment vertical="center"/>
    </xf>
    <xf numFmtId="181" fontId="6" fillId="0" borderId="74" xfId="34" applyNumberFormat="1" applyFont="1" applyBorder="1" applyAlignment="1">
      <alignment vertical="center"/>
    </xf>
    <xf numFmtId="0" fontId="0" fillId="25" borderId="78" xfId="0" applyFont="1" applyFill="1" applyBorder="1" applyAlignment="1">
      <alignment horizontal="center" vertical="center"/>
    </xf>
    <xf numFmtId="0" fontId="25" fillId="25" borderId="216" xfId="0" applyFont="1" applyFill="1" applyBorder="1" applyAlignment="1">
      <alignment horizontal="center" vertical="center"/>
    </xf>
    <xf numFmtId="0" fontId="52" fillId="0" borderId="257" xfId="0" applyFont="1" applyFill="1" applyBorder="1" applyAlignment="1">
      <alignment horizontal="right"/>
    </xf>
    <xf numFmtId="181" fontId="0" fillId="0" borderId="257" xfId="0" applyNumberFormat="1" applyFont="1" applyFill="1" applyBorder="1" applyAlignment="1">
      <alignment vertical="center"/>
    </xf>
    <xf numFmtId="181" fontId="0" fillId="0" borderId="99" xfId="0" applyNumberFormat="1" applyFont="1" applyFill="1" applyBorder="1" applyAlignment="1">
      <alignment vertical="center"/>
    </xf>
    <xf numFmtId="181" fontId="0" fillId="0" borderId="246" xfId="0" applyNumberFormat="1" applyFont="1" applyFill="1" applyBorder="1" applyAlignment="1">
      <alignment vertical="center"/>
    </xf>
    <xf numFmtId="181" fontId="6" fillId="0" borderId="102" xfId="34" applyNumberFormat="1" applyFont="1" applyBorder="1" applyAlignment="1">
      <alignment vertical="center"/>
    </xf>
    <xf numFmtId="0" fontId="0" fillId="25" borderId="193" xfId="0" applyFont="1" applyFill="1" applyBorder="1" applyAlignment="1">
      <alignment horizontal="center" vertical="center"/>
    </xf>
    <xf numFmtId="0" fontId="0" fillId="25" borderId="141" xfId="0" applyFont="1" applyFill="1" applyBorder="1" applyAlignment="1">
      <alignment horizontal="distributed" vertical="center" indent="1"/>
    </xf>
    <xf numFmtId="0" fontId="0" fillId="25" borderId="163" xfId="0" applyFont="1" applyFill="1" applyBorder="1" applyAlignment="1">
      <alignment horizontal="distributed" vertical="center" indent="1"/>
    </xf>
    <xf numFmtId="0" fontId="0" fillId="25" borderId="142" xfId="0" applyFont="1" applyFill="1" applyBorder="1" applyAlignment="1">
      <alignment horizontal="distributed" vertical="center" indent="1"/>
    </xf>
    <xf numFmtId="0" fontId="0" fillId="25" borderId="103" xfId="0" applyFont="1" applyFill="1" applyBorder="1" applyAlignment="1">
      <alignment horizontal="distributed" vertical="center" indent="1"/>
    </xf>
    <xf numFmtId="0" fontId="0" fillId="25" borderId="103" xfId="0" applyFont="1" applyFill="1" applyBorder="1" applyAlignment="1">
      <alignment horizontal="distributed" vertical="center" wrapText="1" indent="1"/>
    </xf>
    <xf numFmtId="0" fontId="0" fillId="25" borderId="141" xfId="0" applyFont="1" applyFill="1" applyBorder="1" applyAlignment="1">
      <alignment horizontal="distributed" vertical="center" wrapText="1" indent="1"/>
    </xf>
    <xf numFmtId="0" fontId="0" fillId="25" borderId="234" xfId="0" applyFont="1" applyFill="1" applyBorder="1" applyAlignment="1">
      <alignment horizontal="distributed" vertical="center" wrapText="1" indent="1"/>
    </xf>
    <xf numFmtId="0" fontId="0" fillId="25" borderId="258" xfId="0" applyFont="1" applyFill="1" applyBorder="1" applyAlignment="1">
      <alignment horizontal="center" vertical="center"/>
    </xf>
    <xf numFmtId="0" fontId="0" fillId="25" borderId="71" xfId="0" applyFont="1" applyFill="1" applyBorder="1" applyAlignment="1">
      <alignment horizontal="center" vertical="center"/>
    </xf>
    <xf numFmtId="0" fontId="30" fillId="0" borderId="0" xfId="0" applyFont="1">
      <alignment vertical="center"/>
    </xf>
    <xf numFmtId="0" fontId="0" fillId="25" borderId="141" xfId="0" applyFont="1" applyFill="1" applyBorder="1" applyAlignment="1">
      <alignment horizontal="distributed" vertical="center" indent="2"/>
    </xf>
    <xf numFmtId="0" fontId="0" fillId="25" borderId="163" xfId="0" applyFont="1" applyFill="1" applyBorder="1" applyAlignment="1">
      <alignment horizontal="distributed" vertical="center" indent="2"/>
    </xf>
    <xf numFmtId="0" fontId="0" fillId="25" borderId="234" xfId="0" applyFont="1" applyFill="1" applyBorder="1" applyAlignment="1">
      <alignment horizontal="distributed" vertical="center" indent="2"/>
    </xf>
    <xf numFmtId="0" fontId="39" fillId="25" borderId="258" xfId="0" applyFont="1" applyFill="1" applyBorder="1" applyAlignment="1">
      <alignment horizontal="center" vertical="center"/>
    </xf>
    <xf numFmtId="0" fontId="39" fillId="25" borderId="71" xfId="0" applyFont="1" applyFill="1" applyBorder="1" applyAlignment="1">
      <alignment horizontal="center" vertical="center"/>
    </xf>
    <xf numFmtId="0" fontId="42" fillId="0" borderId="0" xfId="0" applyFont="1" applyFill="1" applyBorder="1" applyAlignment="1">
      <alignment horizontal="left" vertical="center" wrapText="1"/>
    </xf>
    <xf numFmtId="0" fontId="0" fillId="25" borderId="196" xfId="0" applyFont="1" applyFill="1" applyBorder="1" applyAlignment="1">
      <alignment horizontal="center" vertical="center"/>
    </xf>
    <xf numFmtId="0" fontId="0" fillId="25" borderId="146" xfId="0" applyFont="1" applyFill="1" applyBorder="1" applyAlignment="1">
      <alignment horizontal="distributed" vertical="center" indent="1"/>
    </xf>
    <xf numFmtId="0" fontId="0" fillId="25" borderId="160" xfId="0" applyFont="1" applyFill="1" applyBorder="1" applyAlignment="1">
      <alignment horizontal="distributed" vertical="center" indent="1"/>
    </xf>
    <xf numFmtId="0" fontId="0" fillId="25" borderId="0" xfId="0" applyFont="1" applyFill="1" applyBorder="1" applyAlignment="1">
      <alignment horizontal="distributed" vertical="center" indent="1"/>
    </xf>
    <xf numFmtId="0" fontId="0" fillId="25" borderId="25" xfId="0" applyFont="1" applyFill="1" applyBorder="1" applyAlignment="1">
      <alignment horizontal="distributed" vertical="center" indent="1"/>
    </xf>
    <xf numFmtId="0" fontId="0" fillId="25" borderId="25" xfId="0" applyFont="1" applyFill="1" applyBorder="1" applyAlignment="1">
      <alignment horizontal="distributed" vertical="center" wrapText="1" indent="1"/>
    </xf>
    <xf numFmtId="0" fontId="0" fillId="25" borderId="146" xfId="0" applyFont="1" applyFill="1" applyBorder="1" applyAlignment="1">
      <alignment horizontal="distributed" vertical="center" wrapText="1" indent="1"/>
    </xf>
    <xf numFmtId="0" fontId="0" fillId="25" borderId="239" xfId="0" applyFont="1" applyFill="1" applyBorder="1" applyAlignment="1">
      <alignment horizontal="distributed" vertical="center" wrapText="1" indent="1"/>
    </xf>
    <xf numFmtId="0" fontId="0" fillId="25" borderId="259" xfId="0" applyFont="1" applyFill="1" applyBorder="1" applyAlignment="1">
      <alignment horizontal="center" vertical="center"/>
    </xf>
    <xf numFmtId="0" fontId="0" fillId="25" borderId="55" xfId="0" applyFont="1" applyFill="1" applyBorder="1" applyAlignment="1">
      <alignment horizontal="center" vertical="center"/>
    </xf>
    <xf numFmtId="0" fontId="25" fillId="0" borderId="0" xfId="0" applyFont="1" applyAlignment="1">
      <alignment vertical="center" shrinkToFit="1"/>
    </xf>
    <xf numFmtId="0" fontId="0" fillId="25" borderId="146" xfId="0" applyFont="1" applyFill="1" applyBorder="1" applyAlignment="1">
      <alignment horizontal="distributed" vertical="center" indent="2"/>
    </xf>
    <xf numFmtId="0" fontId="0" fillId="25" borderId="160" xfId="0" applyFont="1" applyFill="1" applyBorder="1" applyAlignment="1">
      <alignment horizontal="distributed" vertical="center" indent="2"/>
    </xf>
    <xf numFmtId="0" fontId="0" fillId="25" borderId="239" xfId="0" applyFont="1" applyFill="1" applyBorder="1" applyAlignment="1">
      <alignment horizontal="distributed" vertical="center" indent="2"/>
    </xf>
    <xf numFmtId="0" fontId="39" fillId="25" borderId="259" xfId="0" applyFont="1" applyFill="1" applyBorder="1" applyAlignment="1">
      <alignment horizontal="center" vertical="center"/>
    </xf>
    <xf numFmtId="0" fontId="39" fillId="25" borderId="55" xfId="0" applyFont="1" applyFill="1" applyBorder="1" applyAlignment="1">
      <alignment horizontal="center" vertical="center"/>
    </xf>
    <xf numFmtId="0" fontId="0" fillId="25" borderId="205" xfId="0" applyFont="1" applyFill="1" applyBorder="1" applyAlignment="1">
      <alignment horizontal="center" vertical="center"/>
    </xf>
    <xf numFmtId="0" fontId="52" fillId="25" borderId="32" xfId="0" applyFont="1" applyFill="1" applyBorder="1" applyAlignment="1">
      <alignment horizontal="center"/>
    </xf>
    <xf numFmtId="0" fontId="52" fillId="25" borderId="33" xfId="0" applyFont="1" applyFill="1" applyBorder="1" applyAlignment="1">
      <alignment horizontal="right" vertical="top"/>
    </xf>
    <xf numFmtId="0" fontId="52" fillId="25" borderId="211" xfId="0" applyFont="1" applyFill="1" applyBorder="1" applyAlignment="1">
      <alignment horizontal="center"/>
    </xf>
    <xf numFmtId="0" fontId="52" fillId="25" borderId="149" xfId="0" applyFont="1" applyFill="1" applyBorder="1" applyAlignment="1">
      <alignment vertical="top"/>
    </xf>
    <xf numFmtId="0" fontId="52" fillId="25" borderId="33" xfId="0" applyFont="1" applyFill="1" applyBorder="1" applyAlignment="1">
      <alignment horizontal="center"/>
    </xf>
    <xf numFmtId="0" fontId="52" fillId="25" borderId="149" xfId="0" applyFont="1" applyFill="1" applyBorder="1" applyAlignment="1">
      <alignment horizontal="center"/>
    </xf>
    <xf numFmtId="0" fontId="52" fillId="25" borderId="241" xfId="0" applyFont="1" applyFill="1" applyBorder="1" applyAlignment="1">
      <alignment horizontal="center" vertical="top"/>
    </xf>
    <xf numFmtId="0" fontId="52" fillId="25" borderId="74" xfId="0" applyFont="1" applyFill="1" applyBorder="1" applyAlignment="1">
      <alignment vertical="center"/>
    </xf>
    <xf numFmtId="0" fontId="52" fillId="25" borderId="241" xfId="0" applyFont="1" applyFill="1" applyBorder="1" applyAlignment="1">
      <alignment horizontal="center"/>
    </xf>
    <xf numFmtId="0" fontId="52" fillId="25" borderId="260" xfId="0" applyFont="1" applyFill="1" applyBorder="1" applyAlignment="1">
      <alignment horizontal="center"/>
    </xf>
    <xf numFmtId="0" fontId="52" fillId="25" borderId="74" xfId="0" applyFont="1" applyFill="1" applyBorder="1" applyAlignment="1">
      <alignment horizontal="center"/>
    </xf>
    <xf numFmtId="0" fontId="25" fillId="0" borderId="0" xfId="0" applyFont="1" applyFill="1" applyBorder="1" applyAlignment="1">
      <alignment horizontal="left" vertical="center" wrapText="1"/>
    </xf>
    <xf numFmtId="176" fontId="31" fillId="0" borderId="34" xfId="34" applyNumberFormat="1" applyFont="1" applyFill="1" applyBorder="1" applyAlignment="1">
      <alignment horizontal="right" vertical="center"/>
    </xf>
    <xf numFmtId="176" fontId="31" fillId="0" borderId="35" xfId="34" applyNumberFormat="1" applyFont="1" applyFill="1" applyBorder="1" applyAlignment="1">
      <alignment horizontal="right" vertical="center"/>
    </xf>
    <xf numFmtId="176" fontId="31" fillId="0" borderId="243" xfId="34" applyNumberFormat="1" applyFont="1" applyFill="1" applyBorder="1" applyAlignment="1">
      <alignment horizontal="right" vertical="center"/>
    </xf>
    <xf numFmtId="176" fontId="31" fillId="0" borderId="52" xfId="34" applyNumberFormat="1" applyFont="1" applyFill="1" applyBorder="1" applyAlignment="1">
      <alignment horizontal="right" vertical="center"/>
    </xf>
    <xf numFmtId="176" fontId="31" fillId="0" borderId="227" xfId="34" applyNumberFormat="1" applyFont="1" applyFill="1" applyBorder="1" applyAlignment="1">
      <alignment horizontal="right" vertical="center"/>
    </xf>
    <xf numFmtId="176" fontId="31" fillId="0" borderId="10" xfId="34" applyNumberFormat="1" applyFont="1" applyBorder="1" applyAlignment="1">
      <alignment horizontal="right" vertical="center"/>
    </xf>
    <xf numFmtId="176" fontId="31" fillId="0" borderId="61" xfId="34" applyNumberFormat="1" applyFont="1" applyBorder="1" applyAlignment="1">
      <alignment horizontal="right" vertical="center"/>
    </xf>
    <xf numFmtId="0" fontId="0" fillId="25" borderId="57" xfId="0" applyFont="1" applyFill="1" applyBorder="1" applyAlignment="1">
      <alignment horizontal="center" vertical="center" wrapText="1"/>
    </xf>
    <xf numFmtId="181" fontId="31" fillId="0" borderId="34" xfId="0" applyNumberFormat="1" applyFont="1" applyFill="1" applyBorder="1" applyAlignment="1">
      <alignment horizontal="right" vertical="center"/>
    </xf>
    <xf numFmtId="181" fontId="31" fillId="0" borderId="35" xfId="0" applyNumberFormat="1" applyFont="1" applyFill="1" applyBorder="1" applyAlignment="1">
      <alignment horizontal="right" vertical="center"/>
    </xf>
    <xf numFmtId="181" fontId="31" fillId="0" borderId="227" xfId="34" applyNumberFormat="1" applyFont="1" applyFill="1" applyBorder="1" applyAlignment="1">
      <alignment horizontal="right" vertical="center"/>
    </xf>
    <xf numFmtId="181" fontId="31" fillId="0" borderId="261" xfId="34" applyNumberFormat="1" applyFont="1" applyFill="1" applyBorder="1" applyAlignment="1">
      <alignment horizontal="right" vertical="center"/>
    </xf>
    <xf numFmtId="181" fontId="31" fillId="0" borderId="51" xfId="34" applyNumberFormat="1" applyFont="1" applyFill="1" applyBorder="1" applyAlignment="1">
      <alignment horizontal="right" vertical="center"/>
    </xf>
    <xf numFmtId="176" fontId="31" fillId="0" borderId="51" xfId="34" applyNumberFormat="1" applyFont="1" applyFill="1" applyBorder="1" applyAlignment="1">
      <alignment horizontal="right" vertical="center"/>
    </xf>
    <xf numFmtId="38" fontId="0" fillId="0" borderId="0" xfId="0" applyNumberFormat="1" applyFont="1" applyBorder="1">
      <alignment vertical="center"/>
    </xf>
    <xf numFmtId="0" fontId="0" fillId="25" borderId="39" xfId="0" applyFont="1" applyFill="1" applyBorder="1" applyAlignment="1">
      <alignment horizontal="center" vertical="center" wrapText="1"/>
    </xf>
    <xf numFmtId="0" fontId="0" fillId="25" borderId="161" xfId="0" applyFont="1" applyFill="1" applyBorder="1" applyAlignment="1">
      <alignment horizontal="center" vertical="center"/>
    </xf>
    <xf numFmtId="176" fontId="31" fillId="0" borderId="152" xfId="34" applyNumberFormat="1" applyFont="1" applyFill="1" applyBorder="1" applyAlignment="1">
      <alignment horizontal="right" vertical="center"/>
    </xf>
    <xf numFmtId="176" fontId="31" fillId="0" borderId="154" xfId="34" applyNumberFormat="1" applyFont="1" applyFill="1" applyBorder="1" applyAlignment="1">
      <alignment horizontal="right" vertical="center"/>
    </xf>
    <xf numFmtId="176" fontId="31" fillId="0" borderId="262" xfId="34" applyNumberFormat="1" applyFont="1" applyFill="1" applyBorder="1" applyAlignment="1">
      <alignment horizontal="right" vertical="center"/>
    </xf>
    <xf numFmtId="176" fontId="31" fillId="0" borderId="153" xfId="34" applyNumberFormat="1" applyFont="1" applyFill="1" applyBorder="1" applyAlignment="1">
      <alignment horizontal="right" vertical="center"/>
    </xf>
    <xf numFmtId="176" fontId="31" fillId="0" borderId="151" xfId="34" applyNumberFormat="1" applyFont="1" applyFill="1" applyBorder="1" applyAlignment="1">
      <alignment horizontal="right" vertical="center"/>
    </xf>
    <xf numFmtId="176" fontId="31" fillId="0" borderId="236" xfId="34" applyNumberFormat="1" applyFont="1" applyFill="1" applyBorder="1" applyAlignment="1">
      <alignment horizontal="right" vertical="center"/>
    </xf>
    <xf numFmtId="176" fontId="31" fillId="0" borderId="162" xfId="34" applyNumberFormat="1" applyFont="1" applyFill="1" applyBorder="1" applyAlignment="1">
      <alignment horizontal="right" vertical="center"/>
    </xf>
    <xf numFmtId="0" fontId="0" fillId="25" borderId="161" xfId="0" applyFont="1" applyFill="1" applyBorder="1" applyAlignment="1">
      <alignment horizontal="center" vertical="center" wrapText="1"/>
    </xf>
    <xf numFmtId="181" fontId="31" fillId="0" borderId="152" xfId="0" applyNumberFormat="1" applyFont="1" applyFill="1" applyBorder="1" applyAlignment="1">
      <alignment horizontal="right" vertical="center"/>
    </xf>
    <xf numFmtId="181" fontId="31" fillId="0" borderId="154" xfId="0" applyNumberFormat="1" applyFont="1" applyFill="1" applyBorder="1" applyAlignment="1">
      <alignment horizontal="right" vertical="center"/>
    </xf>
    <xf numFmtId="181" fontId="31" fillId="0" borderId="236" xfId="34" applyNumberFormat="1" applyFont="1" applyFill="1" applyBorder="1" applyAlignment="1">
      <alignment horizontal="right" vertical="center"/>
    </xf>
    <xf numFmtId="181" fontId="31" fillId="0" borderId="263" xfId="34" applyNumberFormat="1" applyFont="1" applyFill="1" applyBorder="1" applyAlignment="1">
      <alignment horizontal="right" vertical="center"/>
    </xf>
    <xf numFmtId="181" fontId="31" fillId="0" borderId="162" xfId="34" applyNumberFormat="1" applyFont="1" applyFill="1" applyBorder="1" applyAlignment="1">
      <alignment horizontal="right" vertical="center"/>
    </xf>
    <xf numFmtId="0" fontId="52" fillId="25" borderId="142" xfId="0" applyFont="1" applyFill="1" applyBorder="1" applyAlignment="1">
      <alignment horizontal="center" vertical="center"/>
    </xf>
    <xf numFmtId="0" fontId="25" fillId="25" borderId="143" xfId="0" applyFont="1" applyFill="1" applyBorder="1" applyAlignment="1">
      <alignment horizontal="center" vertical="center"/>
    </xf>
    <xf numFmtId="0" fontId="25" fillId="25" borderId="233" xfId="0" applyFont="1" applyFill="1" applyBorder="1" applyAlignment="1">
      <alignment horizontal="center" vertical="center"/>
    </xf>
    <xf numFmtId="0" fontId="25" fillId="25" borderId="71" xfId="0" applyFont="1" applyFill="1" applyBorder="1" applyAlignment="1">
      <alignment horizontal="center" vertical="center"/>
    </xf>
    <xf numFmtId="0" fontId="30" fillId="0" borderId="0" xfId="0" applyFont="1" applyAlignment="1">
      <alignment horizontal="center" vertical="center"/>
    </xf>
    <xf numFmtId="0" fontId="52" fillId="25" borderId="30" xfId="0" applyFont="1" applyFill="1" applyBorder="1" applyAlignment="1">
      <alignment horizontal="center" vertical="center"/>
    </xf>
    <xf numFmtId="0" fontId="0" fillId="25" borderId="31" xfId="0" applyFont="1" applyFill="1" applyBorder="1" applyAlignment="1">
      <alignment horizontal="distributed" vertical="center" indent="4"/>
    </xf>
    <xf numFmtId="0" fontId="0" fillId="25" borderId="22" xfId="0" applyFont="1" applyFill="1" applyBorder="1" applyAlignment="1">
      <alignment horizontal="distributed" vertical="center" indent="4"/>
    </xf>
    <xf numFmtId="0" fontId="25" fillId="25" borderId="30" xfId="0" applyFont="1" applyFill="1" applyBorder="1" applyAlignment="1">
      <alignment horizontal="center" vertical="center"/>
    </xf>
    <xf numFmtId="0" fontId="25" fillId="25" borderId="245" xfId="0" applyFont="1" applyFill="1" applyBorder="1" applyAlignment="1">
      <alignment horizontal="center" vertical="center"/>
    </xf>
    <xf numFmtId="0" fontId="25" fillId="25" borderId="174" xfId="0" applyFont="1" applyFill="1" applyBorder="1" applyAlignment="1">
      <alignment horizontal="center" vertical="center"/>
    </xf>
    <xf numFmtId="0" fontId="25" fillId="25" borderId="264" xfId="0" applyFont="1" applyFill="1" applyBorder="1" applyAlignment="1">
      <alignment horizontal="center" vertical="center"/>
    </xf>
    <xf numFmtId="0" fontId="39" fillId="25" borderId="61" xfId="0" applyFont="1" applyFill="1" applyBorder="1" applyAlignment="1">
      <alignment horizontal="center" vertical="center"/>
    </xf>
    <xf numFmtId="0" fontId="52" fillId="25" borderId="146" xfId="0" applyFont="1" applyFill="1" applyBorder="1" applyAlignment="1">
      <alignment horizontal="center" vertical="center"/>
    </xf>
    <xf numFmtId="0" fontId="0" fillId="25" borderId="160" xfId="0" applyFont="1" applyFill="1" applyBorder="1" applyAlignment="1">
      <alignment horizontal="distributed" vertical="center" indent="4"/>
    </xf>
    <xf numFmtId="0" fontId="0" fillId="25" borderId="25" xfId="0" applyFont="1" applyFill="1" applyBorder="1" applyAlignment="1">
      <alignment horizontal="distributed" vertical="center" indent="4"/>
    </xf>
    <xf numFmtId="0" fontId="25" fillId="25" borderId="197" xfId="0" applyFont="1" applyFill="1" applyBorder="1" applyAlignment="1">
      <alignment horizontal="distributed" wrapText="1" indent="1"/>
    </xf>
    <xf numFmtId="0" fontId="25" fillId="25" borderId="94" xfId="0" applyFont="1" applyFill="1" applyBorder="1" applyAlignment="1">
      <alignment horizontal="distributed" vertical="top" wrapText="1" indent="1"/>
    </xf>
    <xf numFmtId="0" fontId="25" fillId="25" borderId="91" xfId="0" applyFont="1" applyFill="1" applyBorder="1" applyAlignment="1">
      <alignment horizontal="distributed" vertical="center" wrapText="1" indent="1"/>
    </xf>
    <xf numFmtId="0" fontId="25" fillId="25" borderId="132" xfId="0" applyFont="1" applyFill="1" applyBorder="1" applyAlignment="1">
      <alignment horizontal="distributed" vertical="center" wrapText="1" indent="1"/>
    </xf>
    <xf numFmtId="0" fontId="39" fillId="25" borderId="55" xfId="0" applyFont="1" applyFill="1" applyBorder="1" applyAlignment="1">
      <alignment vertical="center"/>
    </xf>
    <xf numFmtId="0" fontId="52" fillId="25" borderId="32" xfId="0" applyFont="1" applyFill="1" applyBorder="1" applyAlignment="1">
      <alignment horizontal="center" vertical="center"/>
    </xf>
    <xf numFmtId="0" fontId="0" fillId="25" borderId="33" xfId="0" applyFont="1" applyFill="1" applyBorder="1" applyAlignment="1">
      <alignment horizontal="distributed" vertical="center" indent="4"/>
    </xf>
    <xf numFmtId="0" fontId="0" fillId="25" borderId="28" xfId="0" applyFont="1" applyFill="1" applyBorder="1" applyAlignment="1">
      <alignment horizontal="distributed" vertical="center" indent="4"/>
    </xf>
    <xf numFmtId="0" fontId="54" fillId="25" borderId="212" xfId="0" applyFont="1" applyFill="1" applyBorder="1" applyAlignment="1">
      <alignment horizontal="center" vertical="center"/>
    </xf>
    <xf numFmtId="3" fontId="25" fillId="25" borderId="206" xfId="0" applyNumberFormat="1" applyFont="1" applyFill="1" applyBorder="1" applyAlignment="1">
      <alignment horizontal="left" vertical="center" wrapText="1"/>
    </xf>
    <xf numFmtId="3" fontId="25" fillId="25" borderId="168" xfId="0" applyNumberFormat="1" applyFont="1" applyFill="1" applyBorder="1" applyAlignment="1">
      <alignment horizontal="left" vertical="center"/>
    </xf>
    <xf numFmtId="3" fontId="25" fillId="25" borderId="265" xfId="0" applyNumberFormat="1" applyFont="1" applyFill="1" applyBorder="1" applyAlignment="1">
      <alignment horizontal="left" vertical="center"/>
    </xf>
    <xf numFmtId="0" fontId="39" fillId="25" borderId="74" xfId="0" applyFont="1" applyFill="1" applyBorder="1" applyAlignment="1">
      <alignment vertical="center"/>
    </xf>
    <xf numFmtId="0" fontId="52" fillId="0" borderId="30" xfId="0" applyFont="1" applyBorder="1" applyAlignment="1">
      <alignment horizontal="right" vertical="center"/>
    </xf>
    <xf numFmtId="181" fontId="6" fillId="0" borderId="31" xfId="34" applyNumberFormat="1" applyFont="1" applyFill="1" applyBorder="1" applyAlignment="1">
      <alignment horizontal="right" vertical="center"/>
    </xf>
    <xf numFmtId="181" fontId="52" fillId="0" borderId="10" xfId="0" applyNumberFormat="1" applyFont="1" applyFill="1" applyBorder="1" applyAlignment="1">
      <alignment horizontal="right" vertical="center"/>
    </xf>
    <xf numFmtId="181" fontId="0" fillId="0" borderId="10" xfId="0" applyNumberFormat="1" applyFont="1" applyFill="1" applyBorder="1" applyAlignment="1">
      <alignment horizontal="right" vertical="center"/>
    </xf>
    <xf numFmtId="181" fontId="0" fillId="0" borderId="209" xfId="0" applyNumberFormat="1" applyFont="1" applyFill="1" applyBorder="1" applyAlignment="1">
      <alignment horizontal="right" vertical="center"/>
    </xf>
    <xf numFmtId="181" fontId="0" fillId="0" borderId="208" xfId="0" applyNumberFormat="1" applyFont="1" applyFill="1" applyBorder="1" applyAlignment="1">
      <alignment horizontal="right" vertical="center"/>
    </xf>
    <xf numFmtId="181" fontId="0" fillId="0" borderId="235" xfId="0" applyNumberFormat="1" applyFont="1" applyFill="1" applyBorder="1" applyAlignment="1">
      <alignment horizontal="right" vertical="center"/>
    </xf>
    <xf numFmtId="181" fontId="6" fillId="0" borderId="266" xfId="34" applyNumberFormat="1" applyFont="1" applyFill="1" applyBorder="1" applyAlignment="1">
      <alignment horizontal="right" vertical="center"/>
    </xf>
    <xf numFmtId="38" fontId="30" fillId="0" borderId="0" xfId="34" applyFont="1" applyBorder="1" applyAlignment="1">
      <alignment horizontal="right" vertical="center" indent="1"/>
    </xf>
    <xf numFmtId="0" fontId="52" fillId="0" borderId="34" xfId="0" applyFont="1" applyBorder="1" applyAlignment="1">
      <alignment horizontal="right" vertical="center"/>
    </xf>
    <xf numFmtId="181" fontId="6" fillId="0" borderId="35" xfId="34" applyNumberFormat="1" applyFont="1" applyFill="1" applyBorder="1" applyAlignment="1">
      <alignment horizontal="right" vertical="center"/>
    </xf>
    <xf numFmtId="181" fontId="52" fillId="0" borderId="52" xfId="0" applyNumberFormat="1" applyFont="1" applyFill="1" applyBorder="1" applyAlignment="1">
      <alignment horizontal="right" vertical="center"/>
    </xf>
    <xf numFmtId="181" fontId="0" fillId="0" borderId="52" xfId="0" applyNumberFormat="1" applyFont="1" applyFill="1" applyBorder="1" applyAlignment="1">
      <alignment horizontal="right" vertical="center"/>
    </xf>
    <xf numFmtId="181" fontId="0" fillId="0" borderId="214" xfId="0" applyNumberFormat="1" applyFont="1" applyFill="1" applyBorder="1" applyAlignment="1">
      <alignment horizontal="right" vertical="center"/>
    </xf>
    <xf numFmtId="181" fontId="0" fillId="0" borderId="243" xfId="0" applyNumberFormat="1" applyFont="1" applyFill="1" applyBorder="1" applyAlignment="1">
      <alignment horizontal="right" vertical="center"/>
    </xf>
    <xf numFmtId="181" fontId="0" fillId="0" borderId="227" xfId="0" applyNumberFormat="1" applyFont="1" applyFill="1" applyBorder="1" applyAlignment="1">
      <alignment horizontal="right" vertical="center"/>
    </xf>
    <xf numFmtId="181" fontId="6" fillId="0" borderId="267" xfId="34" applyNumberFormat="1" applyFont="1" applyFill="1" applyBorder="1" applyAlignment="1">
      <alignment horizontal="right" vertical="center"/>
    </xf>
    <xf numFmtId="0" fontId="52" fillId="0" borderId="219" xfId="0" applyFont="1" applyBorder="1" applyAlignment="1">
      <alignment horizontal="right" vertical="center"/>
    </xf>
    <xf numFmtId="181" fontId="6" fillId="0" borderId="220" xfId="34" applyNumberFormat="1" applyFont="1" applyFill="1" applyBorder="1" applyAlignment="1">
      <alignment horizontal="right" vertical="center"/>
    </xf>
    <xf numFmtId="181" fontId="52" fillId="0" borderId="257" xfId="0" applyNumberFormat="1" applyFont="1" applyFill="1" applyBorder="1" applyAlignment="1">
      <alignment horizontal="right" vertical="center"/>
    </xf>
    <xf numFmtId="181" fontId="0" fillId="0" borderId="257" xfId="0" applyNumberFormat="1" applyFont="1" applyFill="1" applyBorder="1" applyAlignment="1">
      <alignment horizontal="right" vertical="center"/>
    </xf>
    <xf numFmtId="181" fontId="0" fillId="0" borderId="100" xfId="0" applyNumberFormat="1" applyFont="1" applyFill="1" applyBorder="1" applyAlignment="1">
      <alignment horizontal="right" vertical="center"/>
    </xf>
    <xf numFmtId="181" fontId="0" fillId="0" borderId="215" xfId="0" applyNumberFormat="1" applyFont="1" applyFill="1" applyBorder="1" applyAlignment="1">
      <alignment horizontal="right" vertical="center"/>
    </xf>
    <xf numFmtId="181" fontId="0" fillId="0" borderId="246" xfId="0" applyNumberFormat="1" applyFont="1" applyFill="1" applyBorder="1" applyAlignment="1">
      <alignment horizontal="right" vertical="center"/>
    </xf>
    <xf numFmtId="181" fontId="6" fillId="0" borderId="126" xfId="34" applyNumberFormat="1" applyFont="1" applyFill="1" applyBorder="1" applyAlignment="1">
      <alignment horizontal="right" vertical="center"/>
    </xf>
    <xf numFmtId="38" fontId="54" fillId="0" borderId="0" xfId="34" applyFont="1">
      <alignment vertical="center"/>
    </xf>
    <xf numFmtId="0" fontId="50" fillId="25" borderId="141" xfId="34" applyNumberFormat="1" applyFont="1" applyFill="1" applyBorder="1" applyAlignment="1">
      <alignment horizontal="left" vertical="center"/>
    </xf>
    <xf numFmtId="0" fontId="25" fillId="25" borderId="268" xfId="34" applyNumberFormat="1" applyFont="1" applyFill="1" applyBorder="1" applyAlignment="1">
      <alignment horizontal="center" vertical="center" textRotation="255"/>
    </xf>
    <xf numFmtId="0" fontId="25" fillId="25" borderId="143" xfId="34" applyNumberFormat="1" applyFont="1" applyFill="1" applyBorder="1" applyAlignment="1">
      <alignment horizontal="center" vertical="center" textRotation="255"/>
    </xf>
    <xf numFmtId="0" fontId="25" fillId="25" borderId="144" xfId="34" applyNumberFormat="1" applyFont="1" applyFill="1" applyBorder="1" applyAlignment="1">
      <alignment horizontal="center" vertical="center" textRotation="255"/>
    </xf>
    <xf numFmtId="0" fontId="56" fillId="0" borderId="0" xfId="34" applyNumberFormat="1" applyFont="1">
      <alignment vertical="center"/>
    </xf>
    <xf numFmtId="0" fontId="52" fillId="25" borderId="146" xfId="34" applyNumberFormat="1" applyFont="1" applyFill="1" applyBorder="1" applyAlignment="1">
      <alignment horizontal="right"/>
    </xf>
    <xf numFmtId="0" fontId="52" fillId="25" borderId="30" xfId="34" applyNumberFormat="1" applyFont="1" applyFill="1" applyBorder="1" applyAlignment="1">
      <alignment horizontal="right"/>
    </xf>
    <xf numFmtId="0" fontId="25" fillId="25" borderId="239" xfId="34" applyNumberFormat="1" applyFont="1" applyFill="1" applyBorder="1" applyAlignment="1">
      <alignment horizontal="center" vertical="center"/>
    </xf>
    <xf numFmtId="0" fontId="6" fillId="25" borderId="244" xfId="34" applyNumberFormat="1" applyFont="1" applyFill="1" applyBorder="1" applyAlignment="1">
      <alignment horizontal="center" vertical="center"/>
    </xf>
    <xf numFmtId="38" fontId="54" fillId="0" borderId="172" xfId="34" applyFont="1" applyBorder="1" applyAlignment="1">
      <alignment horizontal="right" vertical="center"/>
    </xf>
    <xf numFmtId="179" fontId="25" fillId="0" borderId="171" xfId="34" applyNumberFormat="1" applyFont="1" applyBorder="1" applyAlignment="1">
      <alignment horizontal="right" vertical="center"/>
    </xf>
    <xf numFmtId="179" fontId="25" fillId="0" borderId="172" xfId="34" applyNumberFormat="1" applyFont="1" applyBorder="1" applyAlignment="1">
      <alignment horizontal="right" vertical="center"/>
    </xf>
    <xf numFmtId="179" fontId="25" fillId="26" borderId="264" xfId="34" applyNumberFormat="1" applyFont="1" applyFill="1" applyBorder="1" applyAlignment="1">
      <alignment horizontal="right" vertical="center"/>
    </xf>
    <xf numFmtId="179" fontId="25" fillId="0" borderId="175" xfId="34" applyNumberFormat="1" applyFont="1" applyBorder="1" applyAlignment="1">
      <alignment vertical="center"/>
    </xf>
    <xf numFmtId="179" fontId="6" fillId="0" borderId="0" xfId="34" applyNumberFormat="1" applyFont="1" applyBorder="1" applyAlignment="1">
      <alignment horizontal="right" vertical="center"/>
    </xf>
    <xf numFmtId="0" fontId="6" fillId="25" borderId="131" xfId="34" applyNumberFormat="1" applyFont="1" applyFill="1" applyBorder="1" applyAlignment="1">
      <alignment horizontal="center" vertical="center"/>
    </xf>
    <xf numFmtId="0" fontId="25" fillId="25" borderId="91" xfId="34" applyNumberFormat="1" applyFont="1" applyFill="1" applyBorder="1" applyAlignment="1">
      <alignment horizontal="center" vertical="center"/>
    </xf>
    <xf numFmtId="38" fontId="54" fillId="0" borderId="269" xfId="34" applyFont="1" applyBorder="1" applyAlignment="1">
      <alignment horizontal="right" vertical="center"/>
    </xf>
    <xf numFmtId="179" fontId="25" fillId="0" borderId="270" xfId="34" applyNumberFormat="1" applyFont="1" applyBorder="1" applyAlignment="1">
      <alignment horizontal="right" vertical="center"/>
    </xf>
    <xf numFmtId="179" fontId="25" fillId="0" borderId="269" xfId="34" applyNumberFormat="1" applyFont="1" applyBorder="1" applyAlignment="1">
      <alignment horizontal="right" vertical="center"/>
    </xf>
    <xf numFmtId="179" fontId="25" fillId="26" borderId="132" xfId="34" applyNumberFormat="1" applyFont="1" applyFill="1" applyBorder="1" applyAlignment="1">
      <alignment horizontal="right" vertical="center"/>
    </xf>
    <xf numFmtId="179" fontId="25" fillId="0" borderId="121" xfId="34" applyNumberFormat="1" applyFont="1" applyBorder="1" applyAlignment="1">
      <alignment vertical="center"/>
    </xf>
    <xf numFmtId="0" fontId="6" fillId="25" borderId="271" xfId="34" applyNumberFormat="1" applyFont="1" applyFill="1" applyBorder="1" applyAlignment="1">
      <alignment horizontal="center" vertical="center"/>
    </xf>
    <xf numFmtId="0" fontId="25" fillId="25" borderId="197" xfId="34" applyNumberFormat="1" applyFont="1" applyFill="1" applyBorder="1" applyAlignment="1">
      <alignment horizontal="center" vertical="center"/>
    </xf>
    <xf numFmtId="38" fontId="54" fillId="0" borderId="177" xfId="34" applyFont="1" applyBorder="1" applyAlignment="1">
      <alignment horizontal="right" vertical="center"/>
    </xf>
    <xf numFmtId="179" fontId="25" fillId="0" borderId="182" xfId="34" applyNumberFormat="1" applyFont="1" applyFill="1" applyBorder="1" applyAlignment="1">
      <alignment horizontal="right" vertical="center"/>
    </xf>
    <xf numFmtId="179" fontId="25" fillId="0" borderId="177" xfId="34" applyNumberFormat="1" applyFont="1" applyBorder="1" applyAlignment="1">
      <alignment horizontal="right" vertical="center"/>
    </xf>
    <xf numFmtId="179" fontId="25" fillId="0" borderId="265" xfId="34" applyNumberFormat="1" applyFont="1" applyFill="1" applyBorder="1" applyAlignment="1">
      <alignment horizontal="right" vertical="center"/>
    </xf>
    <xf numFmtId="179" fontId="25" fillId="0" borderId="97" xfId="34" applyNumberFormat="1" applyFont="1" applyBorder="1" applyAlignment="1">
      <alignment vertical="center"/>
    </xf>
    <xf numFmtId="179" fontId="25" fillId="0" borderId="264" xfId="34" applyNumberFormat="1" applyFont="1" applyFill="1" applyBorder="1" applyAlignment="1">
      <alignment horizontal="right" vertical="center"/>
    </xf>
    <xf numFmtId="179" fontId="25" fillId="0" borderId="132" xfId="34" applyNumberFormat="1" applyFont="1" applyFill="1" applyBorder="1" applyAlignment="1">
      <alignment horizontal="right" vertical="center"/>
    </xf>
    <xf numFmtId="0" fontId="6" fillId="25" borderId="181" xfId="34" applyNumberFormat="1" applyFont="1" applyFill="1" applyBorder="1" applyAlignment="1">
      <alignment horizontal="center" vertical="center"/>
    </xf>
    <xf numFmtId="0" fontId="25" fillId="25" borderId="206" xfId="34" applyNumberFormat="1" applyFont="1" applyFill="1" applyBorder="1" applyAlignment="1">
      <alignment horizontal="center" vertical="center"/>
    </xf>
    <xf numFmtId="38" fontId="54" fillId="0" borderId="167" xfId="34" applyFont="1" applyBorder="1" applyAlignment="1">
      <alignment horizontal="right" vertical="center"/>
    </xf>
    <xf numFmtId="179" fontId="25" fillId="0" borderId="167" xfId="34" applyNumberFormat="1" applyFont="1" applyFill="1" applyBorder="1" applyAlignment="1">
      <alignment horizontal="right" vertical="center"/>
    </xf>
    <xf numFmtId="179" fontId="25" fillId="0" borderId="184" xfId="34" applyNumberFormat="1" applyFont="1" applyFill="1" applyBorder="1" applyAlignment="1">
      <alignment vertical="center"/>
    </xf>
    <xf numFmtId="0" fontId="6" fillId="25" borderId="272" xfId="34" applyNumberFormat="1" applyFont="1" applyFill="1" applyBorder="1" applyAlignment="1">
      <alignment horizontal="center" vertical="center"/>
    </xf>
    <xf numFmtId="0" fontId="25" fillId="25" borderId="116" xfId="34" applyNumberFormat="1" applyFont="1" applyFill="1" applyBorder="1" applyAlignment="1">
      <alignment horizontal="center" vertical="center"/>
    </xf>
    <xf numFmtId="38" fontId="54" fillId="0" borderId="187" xfId="34" applyFont="1" applyBorder="1" applyAlignment="1">
      <alignment horizontal="right" vertical="center"/>
    </xf>
    <xf numFmtId="179" fontId="25" fillId="0" borderId="186" xfId="34" applyNumberFormat="1" applyFont="1" applyFill="1" applyBorder="1" applyAlignment="1">
      <alignment horizontal="right" vertical="center"/>
    </xf>
    <xf numFmtId="179" fontId="25" fillId="0" borderId="187" xfId="34" applyNumberFormat="1" applyFont="1" applyFill="1" applyBorder="1" applyAlignment="1">
      <alignment horizontal="right" vertical="center"/>
    </xf>
    <xf numFmtId="179" fontId="25" fillId="0" borderId="273" xfId="34" applyNumberFormat="1" applyFont="1" applyFill="1" applyBorder="1" applyAlignment="1">
      <alignment horizontal="right" vertical="center"/>
    </xf>
    <xf numFmtId="179" fontId="25" fillId="0" borderId="118" xfId="34" applyNumberFormat="1" applyFont="1" applyFill="1" applyBorder="1" applyAlignment="1">
      <alignment vertical="center"/>
    </xf>
    <xf numFmtId="0" fontId="6" fillId="25" borderId="133" xfId="34" applyNumberFormat="1" applyFont="1" applyFill="1" applyBorder="1" applyAlignment="1">
      <alignment horizontal="center" vertical="center"/>
    </xf>
    <xf numFmtId="0" fontId="25" fillId="25" borderId="135" xfId="34" applyNumberFormat="1" applyFont="1" applyFill="1" applyBorder="1" applyAlignment="1">
      <alignment horizontal="center" vertical="center"/>
    </xf>
    <xf numFmtId="38" fontId="54" fillId="0" borderId="190" xfId="34" applyFont="1" applyBorder="1" applyAlignment="1">
      <alignment horizontal="right" vertical="center"/>
    </xf>
    <xf numFmtId="179" fontId="25" fillId="0" borderId="191" xfId="34" applyNumberFormat="1" applyFont="1" applyFill="1" applyBorder="1" applyAlignment="1">
      <alignment horizontal="right" vertical="center"/>
    </xf>
    <xf numFmtId="179" fontId="25" fillId="0" borderId="190" xfId="34" applyNumberFormat="1" applyFont="1" applyFill="1" applyBorder="1" applyAlignment="1">
      <alignment horizontal="right" vertical="center"/>
    </xf>
    <xf numFmtId="179" fontId="25" fillId="0" borderId="137" xfId="34" applyNumberFormat="1" applyFont="1" applyFill="1" applyBorder="1" applyAlignment="1">
      <alignment horizontal="right" vertical="center"/>
    </xf>
    <xf numFmtId="179" fontId="25" fillId="0" borderId="138" xfId="34" applyNumberFormat="1" applyFont="1" applyFill="1" applyBorder="1" applyAlignment="1">
      <alignment vertical="center"/>
    </xf>
    <xf numFmtId="0" fontId="54" fillId="29" borderId="139" xfId="0" applyFont="1" applyFill="1" applyBorder="1" applyAlignment="1">
      <alignment horizontal="left" vertical="center" wrapText="1"/>
    </xf>
    <xf numFmtId="0" fontId="54" fillId="29" borderId="140" xfId="0" applyFont="1" applyFill="1" applyBorder="1" applyAlignment="1">
      <alignment horizontal="left" vertical="center"/>
    </xf>
    <xf numFmtId="0" fontId="42" fillId="29" borderId="141" xfId="0" applyFont="1" applyFill="1" applyBorder="1" applyAlignment="1">
      <alignment horizontal="center" vertical="center" wrapText="1"/>
    </xf>
    <xf numFmtId="0" fontId="42" fillId="29" borderId="163" xfId="0" applyFont="1" applyFill="1" applyBorder="1" applyAlignment="1">
      <alignment horizontal="center" vertical="center" wrapText="1"/>
    </xf>
    <xf numFmtId="0" fontId="42" fillId="29" borderId="103" xfId="0" applyFont="1" applyFill="1" applyBorder="1" applyAlignment="1">
      <alignment horizontal="center" vertical="center" wrapText="1"/>
    </xf>
    <xf numFmtId="0" fontId="42" fillId="29" borderId="71" xfId="0" applyFont="1" applyFill="1" applyBorder="1" applyAlignment="1">
      <alignment horizontal="center" vertical="center" wrapText="1"/>
    </xf>
    <xf numFmtId="0" fontId="42" fillId="0" borderId="0" xfId="0" applyFont="1" applyAlignment="1">
      <alignment vertical="center"/>
    </xf>
    <xf numFmtId="0" fontId="56" fillId="0" borderId="0" xfId="0" applyFont="1" applyAlignment="1">
      <alignment vertical="center"/>
    </xf>
    <xf numFmtId="0" fontId="50" fillId="29" borderId="139" xfId="0" applyFont="1" applyFill="1" applyBorder="1" applyAlignment="1">
      <alignment horizontal="left" vertical="center" wrapText="1"/>
    </xf>
    <xf numFmtId="0" fontId="50" fillId="29" borderId="140" xfId="0" applyFont="1" applyFill="1" applyBorder="1" applyAlignment="1">
      <alignment horizontal="left" vertical="center"/>
    </xf>
    <xf numFmtId="0" fontId="25" fillId="29" borderId="268" xfId="0" applyFont="1" applyFill="1" applyBorder="1" applyAlignment="1">
      <alignment horizontal="center" vertical="center" wrapText="1"/>
    </xf>
    <xf numFmtId="0" fontId="25" fillId="29" borderId="143" xfId="0" applyFont="1" applyFill="1" applyBorder="1" applyAlignment="1">
      <alignment horizontal="center" vertical="center"/>
    </xf>
    <xf numFmtId="0" fontId="25" fillId="29" borderId="233" xfId="0" applyFont="1" applyFill="1" applyBorder="1" applyAlignment="1">
      <alignment horizontal="center" vertical="center"/>
    </xf>
    <xf numFmtId="0" fontId="25" fillId="29" borderId="143" xfId="0" applyFont="1" applyFill="1" applyBorder="1" applyAlignment="1">
      <alignment horizontal="center" vertical="center" wrapText="1"/>
    </xf>
    <xf numFmtId="0" fontId="25" fillId="29" borderId="144" xfId="0" applyFont="1" applyFill="1" applyBorder="1" applyAlignment="1">
      <alignment horizontal="center" vertical="center"/>
    </xf>
    <xf numFmtId="0" fontId="57" fillId="0" borderId="0" xfId="0" applyFont="1" applyAlignment="1">
      <alignment vertical="center"/>
    </xf>
    <xf numFmtId="0" fontId="54" fillId="29" borderId="148" xfId="0" applyFont="1" applyFill="1" applyBorder="1" applyAlignment="1">
      <alignment horizontal="left" vertical="center"/>
    </xf>
    <xf numFmtId="0" fontId="54" fillId="29" borderId="27" xfId="0" applyFont="1" applyFill="1" applyBorder="1" applyAlignment="1">
      <alignment horizontal="left" vertical="center"/>
    </xf>
    <xf numFmtId="0" fontId="42" fillId="29" borderId="32" xfId="0" applyFont="1" applyFill="1" applyBorder="1" applyAlignment="1">
      <alignment horizontal="center" vertical="center" wrapText="1"/>
    </xf>
    <xf numFmtId="0" fontId="42" fillId="29" borderId="160" xfId="0" applyFont="1" applyFill="1" applyBorder="1" applyAlignment="1">
      <alignment horizontal="center" vertical="center" wrapText="1"/>
    </xf>
    <xf numFmtId="0" fontId="42" fillId="29" borderId="28" xfId="0" applyFont="1" applyFill="1" applyBorder="1" applyAlignment="1">
      <alignment horizontal="center" vertical="center" wrapText="1"/>
    </xf>
    <xf numFmtId="0" fontId="42" fillId="29" borderId="74" xfId="0" applyFont="1" applyFill="1" applyBorder="1" applyAlignment="1">
      <alignment horizontal="center" vertical="center" wrapText="1"/>
    </xf>
    <xf numFmtId="0" fontId="30" fillId="0" borderId="0" xfId="0" applyFont="1" applyAlignment="1">
      <alignment vertical="center"/>
    </xf>
    <xf numFmtId="0" fontId="50" fillId="29" borderId="145" xfId="0" applyFont="1" applyFill="1" applyBorder="1" applyAlignment="1">
      <alignment horizontal="left" vertical="center"/>
    </xf>
    <xf numFmtId="0" fontId="50" fillId="29" borderId="24" xfId="0" applyFont="1" applyFill="1" applyBorder="1" applyAlignment="1">
      <alignment horizontal="left" vertical="center"/>
    </xf>
    <xf numFmtId="0" fontId="25" fillId="29" borderId="30" xfId="0" applyFont="1" applyFill="1" applyBorder="1" applyAlignment="1">
      <alignment horizontal="center" vertical="center"/>
    </xf>
    <xf numFmtId="0" fontId="25" fillId="29" borderId="31" xfId="0" applyFont="1" applyFill="1" applyBorder="1" applyAlignment="1">
      <alignment horizontal="center" vertical="center"/>
    </xf>
    <xf numFmtId="0" fontId="25" fillId="29" borderId="10" xfId="0" applyFont="1" applyFill="1" applyBorder="1" applyAlignment="1">
      <alignment horizontal="center" vertical="center"/>
    </xf>
    <xf numFmtId="0" fontId="25" fillId="29" borderId="61" xfId="0" applyFont="1" applyFill="1" applyBorder="1" applyAlignment="1">
      <alignment horizontal="center" vertical="center"/>
    </xf>
    <xf numFmtId="0" fontId="54" fillId="29" borderId="57" xfId="0" applyFont="1" applyFill="1" applyBorder="1" applyAlignment="1">
      <alignment horizontal="center" vertical="center"/>
    </xf>
    <xf numFmtId="0" fontId="54" fillId="29" borderId="29" xfId="0" applyFont="1" applyFill="1" applyBorder="1" applyAlignment="1">
      <alignment horizontal="center" vertical="center"/>
    </xf>
    <xf numFmtId="0" fontId="52" fillId="0" borderId="52" xfId="0" applyFont="1" applyBorder="1" applyAlignment="1">
      <alignment horizontal="right" vertical="top"/>
    </xf>
    <xf numFmtId="179" fontId="31" fillId="0" borderId="35" xfId="35" applyNumberFormat="1" applyFont="1" applyBorder="1" applyAlignment="1">
      <alignment vertical="top"/>
    </xf>
    <xf numFmtId="179" fontId="31" fillId="0" borderId="29" xfId="35" applyNumberFormat="1" applyFont="1" applyBorder="1" applyAlignment="1">
      <alignment vertical="center"/>
    </xf>
    <xf numFmtId="179" fontId="31" fillId="0" borderId="51" xfId="35" applyNumberFormat="1" applyFont="1" applyBorder="1" applyAlignment="1">
      <alignment vertical="center"/>
    </xf>
    <xf numFmtId="0" fontId="30" fillId="0" borderId="0" xfId="0" applyFont="1" applyAlignment="1"/>
    <xf numFmtId="0" fontId="50" fillId="29" borderId="148" xfId="0" applyFont="1" applyFill="1" applyBorder="1" applyAlignment="1">
      <alignment horizontal="left" vertical="center"/>
    </xf>
    <xf numFmtId="0" fontId="50" fillId="29" borderId="27" xfId="0" applyFont="1" applyFill="1" applyBorder="1" applyAlignment="1">
      <alignment horizontal="left" vertical="center"/>
    </xf>
    <xf numFmtId="0" fontId="25" fillId="29" borderId="32" xfId="0" applyFont="1" applyFill="1" applyBorder="1" applyAlignment="1">
      <alignment horizontal="center" vertical="center"/>
    </xf>
    <xf numFmtId="0" fontId="25" fillId="29" borderId="33" xfId="0" applyFont="1" applyFill="1" applyBorder="1" applyAlignment="1">
      <alignment horizontal="center" vertical="center"/>
    </xf>
    <xf numFmtId="0" fontId="25" fillId="29" borderId="149" xfId="0" applyFont="1" applyFill="1" applyBorder="1" applyAlignment="1">
      <alignment horizontal="center" vertical="center"/>
    </xf>
    <xf numFmtId="0" fontId="25" fillId="29" borderId="74" xfId="0" applyFont="1" applyFill="1" applyBorder="1" applyAlignment="1">
      <alignment horizontal="center" vertical="center"/>
    </xf>
    <xf numFmtId="0" fontId="54" fillId="29" borderId="87" xfId="0" applyFont="1" applyFill="1" applyBorder="1" applyAlignment="1">
      <alignment horizontal="center" vertical="center"/>
    </xf>
    <xf numFmtId="0" fontId="54" fillId="29" borderId="29" xfId="0" applyFont="1" applyFill="1" applyBorder="1" applyAlignment="1">
      <alignment horizontal="center" vertical="center" wrapText="1"/>
    </xf>
    <xf numFmtId="0" fontId="50" fillId="29" borderId="159" xfId="0" applyFont="1" applyFill="1" applyBorder="1" applyAlignment="1">
      <alignment horizontal="center" vertical="center"/>
    </xf>
    <xf numFmtId="0" fontId="50" fillId="29" borderId="31" xfId="0" applyFont="1" applyFill="1" applyBorder="1" applyAlignment="1">
      <alignment horizontal="center" vertical="center"/>
    </xf>
    <xf numFmtId="38" fontId="54" fillId="0" borderId="30" xfId="35" applyFont="1" applyBorder="1" applyAlignment="1">
      <alignment vertical="top"/>
    </xf>
    <xf numFmtId="38" fontId="31" fillId="0" borderId="31" xfId="35" applyFont="1" applyBorder="1" applyAlignment="1">
      <alignment horizontal="right" vertical="top" indent="1"/>
    </xf>
    <xf numFmtId="0" fontId="52" fillId="0" borderId="10" xfId="0" applyFont="1" applyBorder="1" applyAlignment="1">
      <alignment vertical="top"/>
    </xf>
    <xf numFmtId="187" fontId="31" fillId="0" borderId="31" xfId="0" applyNumberFormat="1" applyFont="1" applyBorder="1" applyAlignment="1">
      <alignment horizontal="right" vertical="top" indent="1"/>
    </xf>
    <xf numFmtId="0" fontId="25" fillId="0" borderId="10" xfId="0" applyFont="1" applyBorder="1" applyAlignment="1">
      <alignment vertical="top"/>
    </xf>
    <xf numFmtId="38" fontId="54" fillId="0" borderId="10" xfId="35" applyFont="1" applyBorder="1" applyAlignment="1">
      <alignment vertical="top"/>
    </xf>
    <xf numFmtId="187" fontId="31" fillId="0" borderId="61" xfId="0" applyNumberFormat="1" applyFont="1" applyBorder="1" applyAlignment="1">
      <alignment horizontal="right" vertical="top" indent="1"/>
    </xf>
    <xf numFmtId="0" fontId="54" fillId="29" borderId="150" xfId="0" applyFont="1" applyFill="1" applyBorder="1" applyAlignment="1">
      <alignment horizontal="center" vertical="center"/>
    </xf>
    <xf numFmtId="0" fontId="54" fillId="29" borderId="28" xfId="0" applyFont="1" applyFill="1" applyBorder="1" applyAlignment="1">
      <alignment horizontal="center" vertical="center" wrapText="1"/>
    </xf>
    <xf numFmtId="0" fontId="50" fillId="29" borderId="72" xfId="0" applyFont="1" applyFill="1" applyBorder="1" applyAlignment="1">
      <alignment horizontal="center" vertical="center"/>
    </xf>
    <xf numFmtId="0" fontId="50" fillId="29" borderId="33" xfId="0" applyFont="1" applyFill="1" applyBorder="1" applyAlignment="1">
      <alignment horizontal="center" vertical="center"/>
    </xf>
    <xf numFmtId="38" fontId="52" fillId="0" borderId="32" xfId="35" applyFont="1" applyBorder="1" applyAlignment="1">
      <alignment horizontal="right" vertical="top"/>
    </xf>
    <xf numFmtId="0" fontId="31" fillId="0" borderId="33" xfId="0" applyFont="1" applyBorder="1" applyAlignment="1">
      <alignment horizontal="right" vertical="top" indent="1"/>
    </xf>
    <xf numFmtId="0" fontId="52" fillId="0" borderId="149" xfId="0" applyFont="1" applyBorder="1" applyAlignment="1">
      <alignment horizontal="right" vertical="top"/>
    </xf>
    <xf numFmtId="187" fontId="31" fillId="0" borderId="33" xfId="0" applyNumberFormat="1" applyFont="1" applyBorder="1" applyAlignment="1">
      <alignment horizontal="right" vertical="top" indent="1"/>
    </xf>
    <xf numFmtId="38" fontId="52" fillId="0" borderId="149" xfId="35" applyFont="1" applyBorder="1" applyAlignment="1">
      <alignment horizontal="right" vertical="top"/>
    </xf>
    <xf numFmtId="187" fontId="31" fillId="0" borderId="74" xfId="0" applyNumberFormat="1" applyFont="1" applyBorder="1" applyAlignment="1">
      <alignment horizontal="right" vertical="top" indent="1"/>
    </xf>
    <xf numFmtId="38" fontId="52" fillId="0" borderId="30" xfId="35" applyFont="1" applyBorder="1" applyAlignment="1">
      <alignment vertical="top"/>
    </xf>
    <xf numFmtId="38" fontId="52" fillId="0" borderId="10" xfId="35" applyFont="1" applyBorder="1" applyAlignment="1">
      <alignment vertical="top"/>
    </xf>
    <xf numFmtId="38" fontId="52" fillId="0" borderId="146" xfId="35" applyFont="1" applyBorder="1" applyAlignment="1">
      <alignment vertical="top"/>
    </xf>
    <xf numFmtId="38" fontId="31" fillId="0" borderId="160" xfId="35" applyFont="1" applyBorder="1" applyAlignment="1">
      <alignment horizontal="right" vertical="top" indent="1"/>
    </xf>
    <xf numFmtId="0" fontId="52" fillId="0" borderId="0" xfId="0" applyFont="1" applyBorder="1" applyAlignment="1">
      <alignment vertical="top"/>
    </xf>
    <xf numFmtId="187" fontId="31" fillId="0" borderId="160" xfId="0" applyNumberFormat="1" applyFont="1" applyBorder="1" applyAlignment="1">
      <alignment horizontal="right" vertical="top" indent="1"/>
    </xf>
    <xf numFmtId="38" fontId="52" fillId="0" borderId="0" xfId="35" applyFont="1" applyBorder="1" applyAlignment="1">
      <alignment vertical="top"/>
    </xf>
    <xf numFmtId="0" fontId="54" fillId="29" borderId="124" xfId="0" applyFont="1" applyFill="1" applyBorder="1" applyAlignment="1">
      <alignment horizontal="center" vertical="center"/>
    </xf>
    <xf numFmtId="0" fontId="54" fillId="29" borderId="99" xfId="0" applyFont="1" applyFill="1" applyBorder="1" applyAlignment="1">
      <alignment horizontal="center" vertical="center" wrapText="1"/>
    </xf>
    <xf numFmtId="0" fontId="52" fillId="0" borderId="153" xfId="0" applyFont="1" applyBorder="1" applyAlignment="1">
      <alignment horizontal="right" vertical="top"/>
    </xf>
    <xf numFmtId="179" fontId="31" fillId="0" borderId="154" xfId="35" applyNumberFormat="1" applyFont="1" applyBorder="1" applyAlignment="1">
      <alignment vertical="top"/>
    </xf>
    <xf numFmtId="179" fontId="31" fillId="0" borderId="151" xfId="35" applyNumberFormat="1" applyFont="1" applyBorder="1" applyAlignment="1">
      <alignment vertical="center"/>
    </xf>
    <xf numFmtId="179" fontId="31" fillId="0" borderId="162" xfId="35" applyNumberFormat="1" applyFont="1" applyBorder="1" applyAlignment="1">
      <alignment vertical="center"/>
    </xf>
    <xf numFmtId="0" fontId="50" fillId="29" borderId="98" xfId="0" applyFont="1" applyFill="1" applyBorder="1" applyAlignment="1">
      <alignment horizontal="center" vertical="center"/>
    </xf>
    <xf numFmtId="0" fontId="50" fillId="29" borderId="220" xfId="0" applyFont="1" applyFill="1" applyBorder="1" applyAlignment="1">
      <alignment horizontal="center" vertical="center"/>
    </xf>
    <xf numFmtId="38" fontId="52" fillId="0" borderId="219" xfId="35" applyFont="1" applyBorder="1" applyAlignment="1">
      <alignment horizontal="right" vertical="top"/>
    </xf>
    <xf numFmtId="0" fontId="31" fillId="0" borderId="220" xfId="0" applyFont="1" applyBorder="1" applyAlignment="1">
      <alignment horizontal="right" vertical="top" indent="1"/>
    </xf>
    <xf numFmtId="0" fontId="52" fillId="0" borderId="257" xfId="0" applyFont="1" applyBorder="1" applyAlignment="1">
      <alignment horizontal="right" vertical="top"/>
    </xf>
    <xf numFmtId="187" fontId="31" fillId="0" borderId="220" xfId="0" applyNumberFormat="1" applyFont="1" applyBorder="1" applyAlignment="1">
      <alignment horizontal="right" vertical="top" indent="1"/>
    </xf>
    <xf numFmtId="38" fontId="52" fillId="0" borderId="257" xfId="35" applyFont="1" applyBorder="1" applyAlignment="1">
      <alignment horizontal="right" vertical="top"/>
    </xf>
    <xf numFmtId="187" fontId="31" fillId="0" borderId="102" xfId="0" applyNumberFormat="1" applyFont="1" applyBorder="1" applyAlignment="1">
      <alignment horizontal="right" vertical="top" indent="1"/>
    </xf>
    <xf numFmtId="0" fontId="25" fillId="29" borderId="69" xfId="0" applyFont="1" applyFill="1" applyBorder="1" applyAlignment="1">
      <alignment horizontal="center" vertical="center"/>
    </xf>
    <xf numFmtId="0" fontId="25" fillId="29" borderId="142" xfId="0" applyFont="1" applyFill="1" applyBorder="1" applyAlignment="1">
      <alignment horizontal="center" vertical="center"/>
    </xf>
    <xf numFmtId="0" fontId="25" fillId="29" borderId="163" xfId="0" applyFont="1" applyFill="1" applyBorder="1" applyAlignment="1">
      <alignment horizontal="center" vertical="center"/>
    </xf>
    <xf numFmtId="0" fontId="0" fillId="29" borderId="268" xfId="0" applyFont="1" applyFill="1" applyBorder="1" applyAlignment="1">
      <alignment horizontal="center" vertical="center"/>
    </xf>
    <xf numFmtId="0" fontId="0" fillId="29" borderId="142" xfId="0" applyFont="1" applyFill="1" applyBorder="1" applyAlignment="1">
      <alignment horizontal="center" vertical="center"/>
    </xf>
    <xf numFmtId="0" fontId="0" fillId="29" borderId="143" xfId="0" applyFont="1" applyFill="1" applyBorder="1" applyAlignment="1">
      <alignment horizontal="center" vertical="center"/>
    </xf>
    <xf numFmtId="0" fontId="0" fillId="29" borderId="233" xfId="0" applyFont="1" applyFill="1" applyBorder="1" applyAlignment="1">
      <alignment horizontal="center" vertical="center"/>
    </xf>
    <xf numFmtId="0" fontId="0" fillId="29" borderId="141" xfId="0" applyFont="1" applyFill="1" applyBorder="1" applyAlignment="1">
      <alignment horizontal="center" vertical="center"/>
    </xf>
    <xf numFmtId="0" fontId="0" fillId="29" borderId="163" xfId="0" applyFont="1" applyFill="1" applyBorder="1" applyAlignment="1">
      <alignment horizontal="center" vertical="center"/>
    </xf>
    <xf numFmtId="0" fontId="0" fillId="29" borderId="71" xfId="0" applyFont="1" applyFill="1" applyBorder="1" applyAlignment="1">
      <alignment horizontal="center" vertical="center"/>
    </xf>
    <xf numFmtId="0" fontId="25" fillId="29" borderId="45" xfId="0" applyFont="1" applyFill="1" applyBorder="1" applyAlignment="1">
      <alignment horizontal="center" vertical="center"/>
    </xf>
    <xf numFmtId="0" fontId="25" fillId="29" borderId="0" xfId="0" applyFont="1" applyFill="1" applyBorder="1" applyAlignment="1">
      <alignment horizontal="center" vertical="center"/>
    </xf>
    <xf numFmtId="0" fontId="25" fillId="29" borderId="160" xfId="0" applyFont="1" applyFill="1" applyBorder="1" applyAlignment="1">
      <alignment horizontal="center" vertical="center"/>
    </xf>
    <xf numFmtId="0" fontId="0" fillId="29" borderId="34" xfId="0" applyFont="1" applyFill="1" applyBorder="1" applyAlignment="1">
      <alignment horizontal="center" vertical="center"/>
    </xf>
    <xf numFmtId="0" fontId="25" fillId="29" borderId="52" xfId="0" applyFont="1" applyFill="1" applyBorder="1" applyAlignment="1">
      <alignment horizontal="center" vertical="center"/>
    </xf>
    <xf numFmtId="0" fontId="25" fillId="29" borderId="35" xfId="0" applyFont="1" applyFill="1" applyBorder="1" applyAlignment="1">
      <alignment horizontal="center" vertical="center"/>
    </xf>
    <xf numFmtId="0" fontId="25" fillId="29" borderId="34" xfId="0" applyFont="1" applyFill="1" applyBorder="1" applyAlignment="1">
      <alignment horizontal="center" vertical="center"/>
    </xf>
    <xf numFmtId="0" fontId="0" fillId="29" borderId="32" xfId="0" applyFont="1" applyFill="1" applyBorder="1" applyAlignment="1">
      <alignment horizontal="center" vertical="center"/>
    </xf>
    <xf numFmtId="0" fontId="0" fillId="29" borderId="149" xfId="0" applyFont="1" applyFill="1" applyBorder="1" applyAlignment="1">
      <alignment horizontal="center" vertical="center"/>
    </xf>
    <xf numFmtId="0" fontId="0" fillId="29" borderId="33" xfId="0" applyFont="1" applyFill="1" applyBorder="1" applyAlignment="1">
      <alignment horizontal="center" vertical="center"/>
    </xf>
    <xf numFmtId="0" fontId="0" fillId="29" borderId="74" xfId="0" applyFont="1" applyFill="1" applyBorder="1" applyAlignment="1">
      <alignment horizontal="center" vertical="center"/>
    </xf>
    <xf numFmtId="0" fontId="25" fillId="29" borderId="158" xfId="0" applyFont="1" applyFill="1" applyBorder="1" applyAlignment="1">
      <alignment horizontal="center" vertical="center"/>
    </xf>
    <xf numFmtId="0" fontId="0" fillId="29" borderId="30" xfId="0" applyFont="1" applyFill="1" applyBorder="1" applyAlignment="1">
      <alignment horizontal="center" vertical="center"/>
    </xf>
    <xf numFmtId="0" fontId="0" fillId="29" borderId="52" xfId="0" applyFont="1" applyFill="1" applyBorder="1" applyAlignment="1">
      <alignment horizontal="center" vertical="center"/>
    </xf>
    <xf numFmtId="0" fontId="0" fillId="29" borderId="35" xfId="0" applyFont="1" applyFill="1" applyBorder="1" applyAlignment="1">
      <alignment horizontal="center" vertical="center"/>
    </xf>
    <xf numFmtId="0" fontId="0" fillId="29" borderId="51" xfId="0" applyFont="1" applyFill="1" applyBorder="1" applyAlignment="1">
      <alignment horizontal="center" vertical="center"/>
    </xf>
    <xf numFmtId="0" fontId="25" fillId="29" borderId="52" xfId="0" applyFont="1" applyFill="1" applyBorder="1" applyAlignment="1">
      <alignment horizontal="center" vertical="top"/>
    </xf>
    <xf numFmtId="0" fontId="53" fillId="0" borderId="34" xfId="0" applyFont="1" applyBorder="1" applyAlignment="1">
      <alignment horizontal="right" vertical="center"/>
    </xf>
    <xf numFmtId="178" fontId="25" fillId="0" borderId="52" xfId="35" applyNumberFormat="1" applyFont="1" applyBorder="1" applyAlignment="1">
      <alignment vertical="center"/>
    </xf>
    <xf numFmtId="178" fontId="25" fillId="0" borderId="35" xfId="35" applyNumberFormat="1" applyFont="1" applyBorder="1" applyAlignment="1">
      <alignment vertical="center"/>
    </xf>
    <xf numFmtId="178" fontId="25" fillId="0" borderId="34" xfId="35" applyNumberFormat="1" applyFont="1" applyBorder="1" applyAlignment="1">
      <alignment vertical="center"/>
    </xf>
    <xf numFmtId="178" fontId="25" fillId="0" borderId="29" xfId="35" applyNumberFormat="1" applyFont="1" applyBorder="1" applyAlignment="1">
      <alignment vertical="center"/>
    </xf>
    <xf numFmtId="178" fontId="25" fillId="0" borderId="147" xfId="35" applyNumberFormat="1" applyFont="1" applyBorder="1" applyAlignment="1">
      <alignment vertical="center"/>
    </xf>
    <xf numFmtId="0" fontId="25" fillId="29" borderId="158" xfId="0" applyFont="1" applyFill="1" applyBorder="1" applyAlignment="1">
      <alignment horizontal="center"/>
    </xf>
    <xf numFmtId="178" fontId="25" fillId="0" borderId="52" xfId="35" applyNumberFormat="1" applyFont="1" applyBorder="1">
      <alignment vertical="center"/>
    </xf>
    <xf numFmtId="188" fontId="25" fillId="0" borderId="35" xfId="35" applyNumberFormat="1" applyFont="1" applyBorder="1" applyAlignment="1">
      <alignment vertical="top"/>
    </xf>
    <xf numFmtId="178" fontId="25" fillId="0" borderId="34" xfId="35" applyNumberFormat="1" applyFont="1" applyBorder="1">
      <alignment vertical="center"/>
    </xf>
    <xf numFmtId="188" fontId="25" fillId="0" borderId="35" xfId="35" applyNumberFormat="1" applyFont="1" applyBorder="1">
      <alignment vertical="center"/>
    </xf>
    <xf numFmtId="188" fontId="25" fillId="0" borderId="51" xfId="35" applyNumberFormat="1" applyFont="1" applyBorder="1" applyAlignment="1">
      <alignment vertical="top"/>
    </xf>
    <xf numFmtId="178" fontId="25" fillId="0" borderId="51" xfId="0" applyNumberFormat="1" applyFont="1" applyBorder="1" applyAlignment="1">
      <alignment vertical="center"/>
    </xf>
    <xf numFmtId="0" fontId="25" fillId="29" borderId="230" xfId="0" applyFont="1" applyFill="1" applyBorder="1" applyAlignment="1">
      <alignment horizontal="center" vertical="center"/>
    </xf>
    <xf numFmtId="0" fontId="25" fillId="29" borderId="153" xfId="0" applyFont="1" applyFill="1" applyBorder="1" applyAlignment="1">
      <alignment horizontal="center" vertical="center"/>
    </xf>
    <xf numFmtId="0" fontId="0" fillId="29" borderId="154" xfId="0" applyFont="1" applyFill="1" applyBorder="1" applyAlignment="1">
      <alignment horizontal="center" vertical="center"/>
    </xf>
    <xf numFmtId="0" fontId="53" fillId="0" borderId="257" xfId="0" applyFont="1" applyBorder="1" applyAlignment="1">
      <alignment horizontal="right" vertical="center"/>
    </xf>
    <xf numFmtId="178" fontId="25" fillId="0" borderId="153" xfId="35" applyNumberFormat="1" applyFont="1" applyBorder="1" applyAlignment="1">
      <alignment vertical="center"/>
    </xf>
    <xf numFmtId="178" fontId="25" fillId="0" borderId="154" xfId="35" applyNumberFormat="1" applyFont="1" applyBorder="1" applyAlignment="1">
      <alignment vertical="center"/>
    </xf>
    <xf numFmtId="178" fontId="25" fillId="0" borderId="152" xfId="35" applyNumberFormat="1" applyFont="1" applyBorder="1" applyAlignment="1">
      <alignment vertical="center"/>
    </xf>
    <xf numFmtId="178" fontId="25" fillId="0" borderId="151" xfId="35" applyNumberFormat="1" applyFont="1" applyBorder="1" applyAlignment="1">
      <alignment vertical="center"/>
    </xf>
    <xf numFmtId="178" fontId="25" fillId="0" borderId="155" xfId="35" applyNumberFormat="1" applyFont="1" applyBorder="1" applyAlignment="1">
      <alignment vertical="center"/>
    </xf>
    <xf numFmtId="0" fontId="0" fillId="0" borderId="0" xfId="0" applyAlignment="1">
      <alignment vertical="top"/>
    </xf>
    <xf numFmtId="0" fontId="0" fillId="29" borderId="268" xfId="0" applyFont="1" applyFill="1" applyBorder="1" applyAlignment="1">
      <alignment horizontal="center" vertical="center" wrapText="1"/>
    </xf>
    <xf numFmtId="0" fontId="0" fillId="29" borderId="143" xfId="0" applyFont="1" applyFill="1" applyBorder="1" applyAlignment="1">
      <alignment horizontal="center" vertical="center" wrapText="1"/>
    </xf>
    <xf numFmtId="0" fontId="0" fillId="29" borderId="274" xfId="0" applyFont="1" applyFill="1" applyBorder="1" applyAlignment="1">
      <alignment horizontal="center" vertical="center" wrapText="1"/>
    </xf>
    <xf numFmtId="0" fontId="0" fillId="29" borderId="258" xfId="0" applyFont="1" applyFill="1" applyBorder="1" applyAlignment="1">
      <alignment horizontal="center" vertical="center"/>
    </xf>
    <xf numFmtId="0" fontId="58" fillId="0" borderId="0" xfId="0" applyFont="1" applyAlignment="1">
      <alignment horizontal="center" vertical="top"/>
    </xf>
    <xf numFmtId="0" fontId="50" fillId="0" borderId="0" xfId="0" applyFont="1" applyAlignment="1">
      <alignment vertical="top"/>
    </xf>
    <xf numFmtId="0" fontId="0" fillId="29" borderId="30" xfId="0" applyFont="1" applyFill="1" applyBorder="1" applyAlignment="1">
      <alignment vertical="center"/>
    </xf>
    <xf numFmtId="0" fontId="0" fillId="29" borderId="10" xfId="0" applyFont="1" applyFill="1" applyBorder="1" applyAlignment="1">
      <alignment vertical="center"/>
    </xf>
    <xf numFmtId="0" fontId="0" fillId="29" borderId="0" xfId="0" applyFont="1" applyFill="1" applyBorder="1" applyAlignment="1">
      <alignment horizontal="center" vertical="center" wrapText="1"/>
    </xf>
    <xf numFmtId="0" fontId="0" fillId="29" borderId="30" xfId="0" applyFont="1" applyFill="1" applyBorder="1" applyAlignment="1">
      <alignment horizontal="center" vertical="center" wrapText="1"/>
    </xf>
    <xf numFmtId="0" fontId="0" fillId="29" borderId="10" xfId="0" applyFont="1" applyFill="1" applyBorder="1" applyAlignment="1">
      <alignment horizontal="center" vertical="center" wrapText="1"/>
    </xf>
    <xf numFmtId="0" fontId="0" fillId="29" borderId="31" xfId="0" applyFont="1" applyFill="1" applyBorder="1" applyAlignment="1">
      <alignment horizontal="center" vertical="center" wrapText="1"/>
    </xf>
    <xf numFmtId="0" fontId="0" fillId="29" borderId="235" xfId="0" applyFont="1" applyFill="1" applyBorder="1" applyAlignment="1">
      <alignment horizontal="center" vertical="center" wrapText="1"/>
    </xf>
    <xf numFmtId="0" fontId="0" fillId="29" borderId="239" xfId="0" applyFont="1" applyFill="1" applyBorder="1" applyAlignment="1">
      <alignment horizontal="center" vertical="center" wrapText="1"/>
    </xf>
    <xf numFmtId="0" fontId="0" fillId="29" borderId="259" xfId="0" applyFont="1" applyFill="1" applyBorder="1" applyAlignment="1">
      <alignment horizontal="center" vertical="center"/>
    </xf>
    <xf numFmtId="0" fontId="0" fillId="29" borderId="0" xfId="0" applyFont="1" applyFill="1" applyBorder="1" applyAlignment="1">
      <alignment horizontal="center" vertical="center"/>
    </xf>
    <xf numFmtId="0" fontId="0" fillId="29" borderId="55" xfId="0" applyFont="1" applyFill="1" applyBorder="1" applyAlignment="1">
      <alignment horizontal="center" vertical="center"/>
    </xf>
    <xf numFmtId="0" fontId="0" fillId="29" borderId="146" xfId="0" applyFont="1" applyFill="1" applyBorder="1" applyAlignment="1">
      <alignment vertical="center"/>
    </xf>
    <xf numFmtId="0" fontId="25" fillId="29" borderId="0" xfId="0" applyFont="1" applyFill="1" applyBorder="1" applyAlignment="1">
      <alignment horizontal="distributed" vertical="center"/>
    </xf>
    <xf numFmtId="0" fontId="25" fillId="29" borderId="146" xfId="0" applyFont="1" applyFill="1" applyBorder="1" applyAlignment="1">
      <alignment horizontal="distributed" vertical="center"/>
    </xf>
    <xf numFmtId="0" fontId="25" fillId="29" borderId="160" xfId="0" applyFont="1" applyFill="1" applyBorder="1" applyAlignment="1">
      <alignment horizontal="distributed" vertical="center"/>
    </xf>
    <xf numFmtId="0" fontId="25" fillId="29" borderId="239" xfId="0" applyFont="1" applyFill="1" applyBorder="1" applyAlignment="1">
      <alignment horizontal="distributed" vertical="center"/>
    </xf>
    <xf numFmtId="0" fontId="39" fillId="0" borderId="0" xfId="0" applyFont="1" applyFill="1" applyBorder="1" applyAlignment="1">
      <alignment horizontal="center" vertical="center"/>
    </xf>
    <xf numFmtId="0" fontId="59" fillId="0" borderId="0" xfId="0" applyFont="1" applyAlignment="1">
      <alignment horizontal="center" vertical="top"/>
    </xf>
    <xf numFmtId="0" fontId="25" fillId="29" borderId="0" xfId="0" applyFont="1" applyFill="1" applyBorder="1" applyAlignment="1">
      <alignment vertical="center"/>
    </xf>
    <xf numFmtId="0" fontId="25" fillId="29" borderId="149" xfId="0" applyFont="1" applyFill="1" applyBorder="1" applyAlignment="1">
      <alignment vertical="center"/>
    </xf>
    <xf numFmtId="0" fontId="25" fillId="29" borderId="241" xfId="0" applyFont="1" applyFill="1" applyBorder="1" applyAlignment="1">
      <alignment horizontal="center" vertical="center"/>
    </xf>
    <xf numFmtId="0" fontId="0" fillId="29" borderId="260" xfId="0" applyFont="1" applyFill="1" applyBorder="1" applyAlignment="1">
      <alignment horizontal="center" vertical="center"/>
    </xf>
    <xf numFmtId="0" fontId="0" fillId="29" borderId="261" xfId="0" applyFont="1" applyFill="1" applyBorder="1" applyAlignment="1">
      <alignment horizontal="center" vertical="center"/>
    </xf>
    <xf numFmtId="0" fontId="0" fillId="29" borderId="227" xfId="0" applyFont="1" applyFill="1" applyBorder="1" applyAlignment="1">
      <alignment horizontal="center" vertical="center"/>
    </xf>
    <xf numFmtId="0" fontId="53" fillId="0" borderId="30" xfId="0" applyFont="1" applyBorder="1" applyAlignment="1">
      <alignment horizontal="right" vertical="center"/>
    </xf>
    <xf numFmtId="178" fontId="25" fillId="0" borderId="227" xfId="35" applyNumberFormat="1" applyFont="1" applyBorder="1" applyAlignment="1">
      <alignment vertical="center"/>
    </xf>
    <xf numFmtId="178" fontId="25" fillId="0" borderId="261" xfId="35" applyNumberFormat="1" applyFont="1" applyBorder="1" applyAlignment="1">
      <alignment vertical="center"/>
    </xf>
    <xf numFmtId="178" fontId="6" fillId="0" borderId="34" xfId="35" applyNumberFormat="1" applyFont="1" applyBorder="1" applyAlignment="1">
      <alignment vertical="center"/>
    </xf>
    <xf numFmtId="178" fontId="0" fillId="0" borderId="35" xfId="0" applyNumberFormat="1" applyFont="1" applyBorder="1" applyAlignment="1">
      <alignment vertical="center"/>
    </xf>
    <xf numFmtId="178" fontId="0" fillId="0" borderId="52" xfId="0" applyNumberFormat="1" applyFont="1" applyBorder="1" applyAlignment="1">
      <alignment vertical="center"/>
    </xf>
    <xf numFmtId="178" fontId="0" fillId="0" borderId="51" xfId="0" applyNumberFormat="1" applyFont="1" applyBorder="1" applyAlignment="1">
      <alignment vertical="center"/>
    </xf>
    <xf numFmtId="178" fontId="0" fillId="0" borderId="0" xfId="0" applyNumberFormat="1" applyBorder="1" applyAlignment="1">
      <alignment vertical="center"/>
    </xf>
    <xf numFmtId="188" fontId="25" fillId="0" borderId="52" xfId="35" applyNumberFormat="1" applyFont="1" applyBorder="1" applyAlignment="1">
      <alignment vertical="top"/>
    </xf>
    <xf numFmtId="188" fontId="25" fillId="0" borderId="227" xfId="35" applyNumberFormat="1" applyFont="1" applyBorder="1" applyAlignment="1">
      <alignment vertical="top"/>
    </xf>
    <xf numFmtId="178" fontId="6" fillId="0" borderId="52" xfId="35" applyNumberFormat="1" applyFont="1" applyFill="1" applyBorder="1" applyAlignment="1"/>
    <xf numFmtId="188" fontId="6" fillId="0" borderId="52" xfId="35" applyNumberFormat="1" applyFont="1" applyFill="1" applyBorder="1" applyAlignment="1">
      <alignment vertical="top"/>
    </xf>
    <xf numFmtId="178" fontId="6" fillId="0" borderId="34" xfId="35" applyNumberFormat="1" applyFont="1" applyFill="1" applyBorder="1" applyAlignment="1"/>
    <xf numFmtId="188" fontId="6" fillId="0" borderId="51" xfId="35" applyNumberFormat="1" applyFont="1" applyFill="1" applyBorder="1" applyAlignment="1">
      <alignment vertical="top"/>
    </xf>
    <xf numFmtId="178" fontId="6" fillId="0" borderId="0" xfId="35" applyNumberFormat="1" applyFont="1" applyFill="1" applyBorder="1">
      <alignment vertical="center"/>
    </xf>
    <xf numFmtId="178" fontId="0" fillId="0" borderId="0" xfId="0" applyNumberFormat="1" applyFont="1">
      <alignment vertical="center"/>
    </xf>
    <xf numFmtId="0" fontId="0" fillId="29" borderId="153" xfId="0" applyFont="1" applyFill="1" applyBorder="1" applyAlignment="1">
      <alignment horizontal="center" vertical="center"/>
    </xf>
    <xf numFmtId="0" fontId="53" fillId="0" borderId="152" xfId="0" applyFont="1" applyBorder="1" applyAlignment="1">
      <alignment horizontal="right" vertical="center"/>
    </xf>
    <xf numFmtId="178" fontId="25" fillId="0" borderId="236" xfId="35" applyNumberFormat="1" applyFont="1" applyBorder="1" applyAlignment="1">
      <alignment vertical="center"/>
    </xf>
    <xf numFmtId="178" fontId="25" fillId="0" borderId="263" xfId="35" applyNumberFormat="1" applyFont="1" applyBorder="1" applyAlignment="1">
      <alignment vertical="center"/>
    </xf>
    <xf numFmtId="178" fontId="6" fillId="0" borderId="153" xfId="35" applyNumberFormat="1" applyFont="1" applyBorder="1" applyAlignment="1">
      <alignment vertical="center"/>
    </xf>
    <xf numFmtId="178" fontId="6" fillId="0" borderId="152" xfId="35" applyNumberFormat="1" applyFont="1" applyBorder="1" applyAlignment="1">
      <alignment vertical="center"/>
    </xf>
    <xf numFmtId="178" fontId="6" fillId="0" borderId="162" xfId="35" applyNumberFormat="1" applyFont="1" applyBorder="1" applyAlignment="1">
      <alignment vertical="center"/>
    </xf>
    <xf numFmtId="0" fontId="60" fillId="0" borderId="0" xfId="0" applyFont="1" applyAlignment="1">
      <alignment vertical="center"/>
    </xf>
    <xf numFmtId="0" fontId="0" fillId="29" borderId="268" xfId="0" applyFont="1" applyFill="1" applyBorder="1" applyAlignment="1">
      <alignment horizontal="distributed" vertical="center" indent="2"/>
    </xf>
    <xf numFmtId="0" fontId="0" fillId="29" borderId="142" xfId="0" applyFont="1" applyFill="1" applyBorder="1" applyAlignment="1">
      <alignment horizontal="distributed" vertical="center" indent="2"/>
    </xf>
    <xf numFmtId="0" fontId="0" fillId="29" borderId="143" xfId="0" applyFont="1" applyFill="1" applyBorder="1" applyAlignment="1">
      <alignment horizontal="distributed" vertical="center" indent="2"/>
    </xf>
    <xf numFmtId="0" fontId="0" fillId="29" borderId="233" xfId="0" applyFont="1" applyFill="1" applyBorder="1" applyAlignment="1">
      <alignment horizontal="distributed" vertical="center" indent="2"/>
    </xf>
    <xf numFmtId="0" fontId="0" fillId="29" borderId="274" xfId="0" applyFont="1" applyFill="1" applyBorder="1" applyAlignment="1">
      <alignment horizontal="distributed" vertical="center" indent="2"/>
    </xf>
    <xf numFmtId="0" fontId="0" fillId="29" borderId="144" xfId="0" applyFont="1" applyFill="1" applyBorder="1" applyAlignment="1">
      <alignment horizontal="distributed" vertical="center" indent="2"/>
    </xf>
    <xf numFmtId="0" fontId="42" fillId="0" borderId="45" xfId="0" applyFont="1" applyFill="1" applyBorder="1" applyAlignment="1">
      <alignment vertical="center"/>
    </xf>
    <xf numFmtId="0" fontId="31" fillId="29" borderId="34" xfId="0" applyFont="1" applyFill="1" applyBorder="1" applyAlignment="1">
      <alignment horizontal="center" vertical="center"/>
    </xf>
    <xf numFmtId="0" fontId="0" fillId="29" borderId="29" xfId="0" applyFont="1" applyFill="1" applyBorder="1" applyAlignment="1">
      <alignment horizontal="center" vertical="center"/>
    </xf>
    <xf numFmtId="0" fontId="0" fillId="29" borderId="229" xfId="0" applyFont="1" applyFill="1" applyBorder="1" applyAlignment="1">
      <alignment horizontal="center" vertical="center"/>
    </xf>
    <xf numFmtId="0" fontId="0" fillId="29" borderId="147" xfId="0" applyFont="1" applyFill="1" applyBorder="1" applyAlignment="1">
      <alignment horizontal="center" vertical="center"/>
    </xf>
    <xf numFmtId="0" fontId="38" fillId="0" borderId="0" xfId="0" applyFont="1" applyFill="1" applyBorder="1" applyAlignment="1">
      <alignment horizontal="center" vertical="center"/>
    </xf>
    <xf numFmtId="0" fontId="56" fillId="0" borderId="0" xfId="0" applyFont="1" applyBorder="1" applyAlignment="1">
      <alignment vertical="center"/>
    </xf>
    <xf numFmtId="0" fontId="25" fillId="29" borderId="158" xfId="0" applyFont="1" applyFill="1" applyBorder="1">
      <alignment vertical="center"/>
    </xf>
    <xf numFmtId="0" fontId="25" fillId="29" borderId="52" xfId="0" applyFont="1" applyFill="1" applyBorder="1" applyAlignment="1">
      <alignment horizontal="distributed" vertical="center" indent="1"/>
    </xf>
    <xf numFmtId="0" fontId="25" fillId="29" borderId="35" xfId="0" applyFont="1" applyFill="1" applyBorder="1">
      <alignment vertical="center"/>
    </xf>
    <xf numFmtId="179" fontId="31" fillId="0" borderId="35" xfId="35" applyNumberFormat="1" applyFont="1" applyBorder="1">
      <alignment vertical="center"/>
    </xf>
    <xf numFmtId="179" fontId="31" fillId="0" borderId="29" xfId="35" applyNumberFormat="1" applyFont="1" applyBorder="1">
      <alignment vertical="center"/>
    </xf>
    <xf numFmtId="179" fontId="31" fillId="0" borderId="227" xfId="35" applyNumberFormat="1" applyFont="1" applyBorder="1">
      <alignment vertical="center"/>
    </xf>
    <xf numFmtId="179" fontId="31" fillId="0" borderId="52" xfId="35" applyNumberFormat="1" applyFont="1" applyBorder="1">
      <alignment vertical="center"/>
    </xf>
    <xf numFmtId="179" fontId="31" fillId="0" borderId="147" xfId="35" applyNumberFormat="1" applyFont="1" applyBorder="1">
      <alignment vertical="center"/>
    </xf>
    <xf numFmtId="179" fontId="38" fillId="0" borderId="0" xfId="35" applyNumberFormat="1" applyFont="1" applyBorder="1" applyAlignment="1">
      <alignment vertical="center"/>
    </xf>
    <xf numFmtId="0" fontId="0" fillId="29" borderId="158" xfId="0" applyFont="1" applyFill="1" applyBorder="1">
      <alignment vertical="center"/>
    </xf>
    <xf numFmtId="0" fontId="25" fillId="29" borderId="35" xfId="0" applyFont="1" applyFill="1" applyBorder="1" applyAlignment="1">
      <alignment horizontal="center" vertical="top"/>
    </xf>
    <xf numFmtId="0" fontId="0" fillId="29" borderId="230" xfId="0" applyFont="1" applyFill="1" applyBorder="1" applyAlignment="1">
      <alignment horizontal="center" vertical="center"/>
    </xf>
    <xf numFmtId="0" fontId="25" fillId="29" borderId="154" xfId="0" applyFont="1" applyFill="1" applyBorder="1" applyAlignment="1">
      <alignment horizontal="center" vertical="top"/>
    </xf>
    <xf numFmtId="179" fontId="31" fillId="0" borderId="220" xfId="35" applyNumberFormat="1" applyFont="1" applyBorder="1">
      <alignment vertical="center"/>
    </xf>
    <xf numFmtId="179" fontId="31" fillId="0" borderId="151" xfId="35" applyNumberFormat="1" applyFont="1" applyBorder="1">
      <alignment vertical="center"/>
    </xf>
    <xf numFmtId="179" fontId="31" fillId="0" borderId="236" xfId="35" applyNumberFormat="1" applyFont="1" applyBorder="1">
      <alignment vertical="center"/>
    </xf>
    <xf numFmtId="179" fontId="31" fillId="0" borderId="275" xfId="35" applyNumberFormat="1" applyFont="1" applyBorder="1">
      <alignment vertical="center"/>
    </xf>
    <xf numFmtId="179" fontId="31" fillId="0" borderId="257" xfId="35" applyNumberFormat="1" applyFont="1" applyBorder="1">
      <alignment vertical="center"/>
    </xf>
    <xf numFmtId="179" fontId="31" fillId="0" borderId="221" xfId="35" applyNumberFormat="1" applyFont="1" applyBorder="1">
      <alignment vertical="center"/>
    </xf>
    <xf numFmtId="0" fontId="25" fillId="29" borderId="268" xfId="0" applyFont="1" applyFill="1" applyBorder="1" applyAlignment="1">
      <alignment horizontal="distributed" vertical="center" indent="1"/>
    </xf>
    <xf numFmtId="0" fontId="25" fillId="29" borderId="143" xfId="0" applyFont="1" applyFill="1" applyBorder="1" applyAlignment="1">
      <alignment horizontal="distributed" vertical="center" indent="1"/>
    </xf>
    <xf numFmtId="0" fontId="25" fillId="29" borderId="233" xfId="0" applyFont="1" applyFill="1" applyBorder="1" applyAlignment="1">
      <alignment horizontal="distributed" vertical="center" indent="1"/>
    </xf>
    <xf numFmtId="0" fontId="25" fillId="29" borderId="268" xfId="0" applyFont="1" applyFill="1" applyBorder="1" applyAlignment="1">
      <alignment horizontal="distributed" vertical="center" wrapText="1" indent="1"/>
    </xf>
    <xf numFmtId="0" fontId="25" fillId="29" borderId="143" xfId="0" applyFont="1" applyFill="1" applyBorder="1" applyAlignment="1">
      <alignment horizontal="distributed" vertical="center" wrapText="1" indent="1"/>
    </xf>
    <xf numFmtId="0" fontId="25" fillId="29" borderId="233" xfId="0" applyFont="1" applyFill="1" applyBorder="1" applyAlignment="1">
      <alignment horizontal="distributed" vertical="center" wrapText="1" indent="1"/>
    </xf>
    <xf numFmtId="0" fontId="25" fillId="29" borderId="274" xfId="0" applyFont="1" applyFill="1" applyBorder="1" applyAlignment="1">
      <alignment horizontal="distributed" vertical="center" indent="1"/>
    </xf>
    <xf numFmtId="0" fontId="0" fillId="29" borderId="276" xfId="0" applyFont="1" applyFill="1" applyBorder="1" applyAlignment="1">
      <alignment horizontal="distributed" vertical="center" indent="1"/>
    </xf>
    <xf numFmtId="0" fontId="0" fillId="29" borderId="143" xfId="0" applyFont="1" applyFill="1" applyBorder="1" applyAlignment="1">
      <alignment horizontal="distributed" vertical="center" indent="1"/>
    </xf>
    <xf numFmtId="0" fontId="0" fillId="29" borderId="144" xfId="0" applyFont="1" applyFill="1" applyBorder="1" applyAlignment="1">
      <alignment horizontal="distributed" vertical="center" indent="1"/>
    </xf>
    <xf numFmtId="0" fontId="31" fillId="29" borderId="30" xfId="0" applyFont="1" applyFill="1" applyBorder="1" applyAlignment="1">
      <alignment vertical="center"/>
    </xf>
    <xf numFmtId="0" fontId="25" fillId="29" borderId="29" xfId="0" applyFont="1" applyFill="1" applyBorder="1" applyAlignment="1">
      <alignment horizontal="center" vertical="center"/>
    </xf>
    <xf numFmtId="0" fontId="25" fillId="29" borderId="229" xfId="0" applyFont="1" applyFill="1" applyBorder="1" applyAlignment="1">
      <alignment horizontal="center" vertical="center"/>
    </xf>
    <xf numFmtId="0" fontId="25" fillId="29" borderId="147" xfId="0" applyFont="1" applyFill="1" applyBorder="1" applyAlignment="1">
      <alignment horizontal="center" vertical="center"/>
    </xf>
    <xf numFmtId="0" fontId="25" fillId="29" borderId="35" xfId="0" applyFont="1" applyFill="1" applyBorder="1" applyAlignment="1">
      <alignment vertical="top"/>
    </xf>
    <xf numFmtId="179" fontId="31" fillId="0" borderId="35" xfId="35" applyNumberFormat="1" applyFont="1" applyBorder="1" applyAlignment="1">
      <alignment vertical="center"/>
    </xf>
    <xf numFmtId="0" fontId="52" fillId="0" borderId="152" xfId="0" applyFont="1" applyBorder="1" applyAlignment="1">
      <alignment horizontal="right" vertical="center"/>
    </xf>
    <xf numFmtId="179" fontId="31" fillId="0" borderId="154" xfId="35" applyNumberFormat="1" applyFont="1" applyBorder="1" applyAlignment="1">
      <alignment vertical="center"/>
    </xf>
    <xf numFmtId="179" fontId="31" fillId="0" borderId="236" xfId="35" applyNumberFormat="1" applyFont="1" applyBorder="1" applyAlignment="1">
      <alignment vertical="center"/>
    </xf>
    <xf numFmtId="179" fontId="31" fillId="0" borderId="152" xfId="35" applyNumberFormat="1" applyFont="1" applyBorder="1" applyAlignment="1">
      <alignment vertical="center"/>
    </xf>
    <xf numFmtId="179" fontId="31" fillId="0" borderId="155" xfId="35" applyNumberFormat="1" applyFont="1" applyBorder="1" applyAlignment="1">
      <alignment vertical="center"/>
    </xf>
    <xf numFmtId="0" fontId="39" fillId="0" borderId="45" xfId="0" applyFont="1" applyFill="1" applyBorder="1" applyAlignment="1">
      <alignment horizontal="distributed" vertical="center" indent="1"/>
    </xf>
    <xf numFmtId="0" fontId="25" fillId="29" borderId="232" xfId="0" applyFont="1" applyFill="1" applyBorder="1" applyAlignment="1">
      <alignment horizontal="center" vertical="center"/>
    </xf>
    <xf numFmtId="0" fontId="25" fillId="29" borderId="268" xfId="0" applyFont="1" applyFill="1" applyBorder="1" applyAlignment="1">
      <alignment horizontal="distributed" vertical="distributed" indent="1"/>
    </xf>
    <xf numFmtId="0" fontId="25" fillId="29" borderId="143" xfId="0" applyFont="1" applyFill="1" applyBorder="1" applyAlignment="1">
      <alignment horizontal="distributed" vertical="distributed" indent="1"/>
    </xf>
    <xf numFmtId="0" fontId="25" fillId="29" borderId="274" xfId="0" applyFont="1" applyFill="1" applyBorder="1" applyAlignment="1">
      <alignment horizontal="distributed" vertical="distributed" indent="1"/>
    </xf>
    <xf numFmtId="0" fontId="25" fillId="29" borderId="276" xfId="0" applyFont="1" applyFill="1" applyBorder="1" applyAlignment="1">
      <alignment horizontal="distributed" vertical="distributed" indent="1"/>
    </xf>
    <xf numFmtId="0" fontId="25" fillId="29" borderId="144" xfId="0" applyFont="1" applyFill="1" applyBorder="1" applyAlignment="1">
      <alignment horizontal="distributed" vertical="distributed" indent="1"/>
    </xf>
    <xf numFmtId="0" fontId="0" fillId="29" borderId="31" xfId="0" applyFont="1" applyFill="1" applyBorder="1" applyAlignment="1">
      <alignment horizontal="center" vertical="center"/>
    </xf>
    <xf numFmtId="0" fontId="0" fillId="29" borderId="277" xfId="0" applyFont="1" applyFill="1" applyBorder="1" applyAlignment="1">
      <alignment horizontal="center" vertical="center"/>
    </xf>
    <xf numFmtId="0" fontId="39" fillId="0" borderId="45" xfId="0" applyFont="1" applyFill="1" applyBorder="1" applyAlignment="1">
      <alignment horizontal="center" vertical="center"/>
    </xf>
    <xf numFmtId="0" fontId="25" fillId="29" borderId="30" xfId="0" applyFont="1" applyFill="1" applyBorder="1" applyAlignment="1">
      <alignment vertical="center"/>
    </xf>
    <xf numFmtId="0" fontId="25" fillId="29" borderId="277" xfId="0" applyFont="1" applyFill="1" applyBorder="1" applyAlignment="1">
      <alignment horizontal="center" vertical="center"/>
    </xf>
    <xf numFmtId="0" fontId="25" fillId="29" borderId="158" xfId="0" applyFont="1" applyFill="1" applyBorder="1" applyAlignment="1">
      <alignment horizontal="distributed" vertical="center" indent="1"/>
    </xf>
    <xf numFmtId="0" fontId="25" fillId="29" borderId="35" xfId="0" applyFont="1" applyFill="1" applyBorder="1" applyAlignment="1">
      <alignment horizontal="distributed" vertical="center" indent="1"/>
    </xf>
    <xf numFmtId="179" fontId="25" fillId="0" borderId="35" xfId="35" applyNumberFormat="1" applyFont="1" applyBorder="1">
      <alignment vertical="center"/>
    </xf>
    <xf numFmtId="179" fontId="25" fillId="0" borderId="29" xfId="35" applyNumberFormat="1" applyFont="1" applyBorder="1">
      <alignment vertical="center"/>
    </xf>
    <xf numFmtId="179" fontId="25" fillId="0" borderId="227" xfId="35" applyNumberFormat="1" applyFont="1" applyBorder="1">
      <alignment vertical="center"/>
    </xf>
    <xf numFmtId="179" fontId="25" fillId="0" borderId="52" xfId="35" applyNumberFormat="1" applyFont="1" applyBorder="1">
      <alignment vertical="center"/>
    </xf>
    <xf numFmtId="179" fontId="25" fillId="0" borderId="147" xfId="35" applyNumberFormat="1" applyFont="1" applyBorder="1">
      <alignment vertical="center"/>
    </xf>
    <xf numFmtId="179" fontId="25" fillId="0" borderId="45" xfId="35" applyNumberFormat="1" applyFont="1" applyFill="1" applyBorder="1">
      <alignment vertical="center"/>
    </xf>
    <xf numFmtId="0" fontId="52" fillId="0" borderId="34" xfId="0" applyFont="1" applyBorder="1" applyAlignment="1">
      <alignment horizontal="right" vertical="top"/>
    </xf>
    <xf numFmtId="181" fontId="25" fillId="0" borderId="35" xfId="35" applyNumberFormat="1" applyFont="1" applyBorder="1">
      <alignment vertical="center"/>
    </xf>
    <xf numFmtId="181" fontId="25" fillId="0" borderId="29" xfId="35" applyNumberFormat="1" applyFont="1" applyBorder="1">
      <alignment vertical="center"/>
    </xf>
    <xf numFmtId="181" fontId="25" fillId="0" borderId="227" xfId="35" applyNumberFormat="1" applyFont="1" applyBorder="1">
      <alignment vertical="center"/>
    </xf>
    <xf numFmtId="181" fontId="25" fillId="0" borderId="52" xfId="35" applyNumberFormat="1" applyFont="1" applyBorder="1">
      <alignment vertical="center"/>
    </xf>
    <xf numFmtId="181" fontId="25" fillId="0" borderId="147" xfId="35" applyNumberFormat="1" applyFont="1" applyBorder="1">
      <alignment vertical="center"/>
    </xf>
    <xf numFmtId="181" fontId="56" fillId="0" borderId="0" xfId="0" applyNumberFormat="1" applyFont="1" applyAlignment="1">
      <alignment vertical="center"/>
    </xf>
    <xf numFmtId="0" fontId="25" fillId="29" borderId="158" xfId="0" applyFont="1" applyFill="1" applyBorder="1" applyAlignment="1">
      <alignment horizontal="distributed" indent="1"/>
    </xf>
    <xf numFmtId="181" fontId="0" fillId="0" borderId="0" xfId="33" applyNumberFormat="1" applyFont="1" applyFill="1">
      <alignment vertical="center"/>
    </xf>
    <xf numFmtId="0" fontId="25" fillId="29" borderId="230" xfId="0" applyFont="1" applyFill="1" applyBorder="1" applyAlignment="1">
      <alignment horizontal="center"/>
    </xf>
    <xf numFmtId="0" fontId="25" fillId="29" borderId="154" xfId="0" applyFont="1" applyFill="1" applyBorder="1" applyAlignment="1">
      <alignment horizontal="center" vertical="center"/>
    </xf>
    <xf numFmtId="179" fontId="25" fillId="0" borderId="154" xfId="35" applyNumberFormat="1" applyFont="1" applyBorder="1" applyAlignment="1">
      <alignment vertical="center"/>
    </xf>
    <xf numFmtId="179" fontId="25" fillId="0" borderId="151" xfId="35" applyNumberFormat="1" applyFont="1" applyBorder="1" applyAlignment="1">
      <alignment vertical="center"/>
    </xf>
    <xf numFmtId="179" fontId="25" fillId="0" borderId="236" xfId="35" applyNumberFormat="1" applyFont="1" applyBorder="1" applyAlignment="1">
      <alignment vertical="center"/>
    </xf>
    <xf numFmtId="179" fontId="25" fillId="0" borderId="152" xfId="35" applyNumberFormat="1" applyFont="1" applyBorder="1" applyAlignment="1">
      <alignment vertical="center"/>
    </xf>
    <xf numFmtId="179" fontId="25" fillId="0" borderId="155" xfId="35" applyNumberFormat="1" applyFont="1" applyBorder="1" applyAlignment="1">
      <alignment vertical="center"/>
    </xf>
    <xf numFmtId="179" fontId="25" fillId="0" borderId="45" xfId="35" applyNumberFormat="1" applyFont="1" applyFill="1" applyBorder="1" applyAlignment="1">
      <alignment vertical="center"/>
    </xf>
    <xf numFmtId="181" fontId="25" fillId="0" borderId="154" xfId="35" applyNumberFormat="1" applyFont="1" applyBorder="1" applyAlignment="1">
      <alignment vertical="center"/>
    </xf>
    <xf numFmtId="181" fontId="25" fillId="0" borderId="151" xfId="35" applyNumberFormat="1" applyFont="1" applyBorder="1" applyAlignment="1">
      <alignment vertical="center"/>
    </xf>
    <xf numFmtId="181" fontId="25" fillId="0" borderId="236" xfId="35" applyNumberFormat="1" applyFont="1" applyBorder="1" applyAlignment="1">
      <alignment vertical="center"/>
    </xf>
    <xf numFmtId="181" fontId="25" fillId="0" borderId="152" xfId="35" applyNumberFormat="1" applyFont="1" applyBorder="1" applyAlignment="1">
      <alignment vertical="center"/>
    </xf>
    <xf numFmtId="181" fontId="25" fillId="0" borderId="155" xfId="35" applyNumberFormat="1" applyFont="1" applyBorder="1" applyAlignment="1">
      <alignment vertical="center"/>
    </xf>
    <xf numFmtId="0" fontId="48" fillId="0" borderId="0" xfId="0" applyFont="1" applyAlignment="1">
      <alignment horizontal="left" vertical="center"/>
    </xf>
    <xf numFmtId="0" fontId="25" fillId="29" borderId="268" xfId="0" applyFont="1" applyFill="1" applyBorder="1" applyAlignment="1">
      <alignment horizontal="distributed" vertical="center" wrapText="1" indent="1" shrinkToFit="1"/>
    </xf>
    <xf numFmtId="0" fontId="25" fillId="29" borderId="143" xfId="0" applyFont="1" applyFill="1" applyBorder="1" applyAlignment="1">
      <alignment horizontal="distributed" vertical="center" indent="1" shrinkToFit="1"/>
    </xf>
    <xf numFmtId="0" fontId="25" fillId="29" borderId="144" xfId="0" applyFont="1" applyFill="1" applyBorder="1" applyAlignment="1">
      <alignment horizontal="distributed" vertical="center" indent="1" shrinkToFit="1"/>
    </xf>
    <xf numFmtId="6" fontId="25" fillId="29" borderId="158" xfId="49" applyFont="1" applyFill="1" applyBorder="1" applyAlignment="1">
      <alignment horizontal="distributed" vertical="center" indent="1"/>
    </xf>
    <xf numFmtId="38" fontId="52" fillId="0" borderId="34" xfId="35" applyFont="1" applyBorder="1" applyAlignment="1">
      <alignment horizontal="right" vertical="top"/>
    </xf>
    <xf numFmtId="179" fontId="31" fillId="0" borderId="0" xfId="35" applyNumberFormat="1" applyFont="1" applyFill="1" applyBorder="1" applyAlignment="1">
      <alignment vertical="center"/>
    </xf>
    <xf numFmtId="38" fontId="31" fillId="0" borderId="0" xfId="35" applyFont="1" applyBorder="1">
      <alignment vertical="center"/>
    </xf>
    <xf numFmtId="38" fontId="52" fillId="0" borderId="0" xfId="35" applyFont="1" applyBorder="1" applyAlignment="1">
      <alignment horizontal="right" vertical="top"/>
    </xf>
    <xf numFmtId="38" fontId="31" fillId="0" borderId="0" xfId="35" applyFont="1" applyBorder="1" applyAlignment="1">
      <alignment horizontal="right" vertical="top" indent="1"/>
    </xf>
    <xf numFmtId="38" fontId="31" fillId="0" borderId="0" xfId="35" applyFont="1" applyBorder="1" applyAlignment="1">
      <alignment horizontal="right" vertical="center" indent="1"/>
    </xf>
    <xf numFmtId="38" fontId="31" fillId="0" borderId="0" xfId="35" applyFont="1" applyFill="1" applyBorder="1" applyAlignment="1">
      <alignment horizontal="right" vertical="center"/>
    </xf>
    <xf numFmtId="38" fontId="31" fillId="0" borderId="0" xfId="35" applyFont="1" applyBorder="1" applyAlignment="1">
      <alignment horizontal="right" vertical="center" wrapText="1" indent="1"/>
    </xf>
    <xf numFmtId="0" fontId="25" fillId="29" borderId="142" xfId="0" applyFont="1" applyFill="1" applyBorder="1" applyAlignment="1">
      <alignment horizontal="distributed" vertical="center" wrapText="1" indent="1"/>
    </xf>
    <xf numFmtId="0" fontId="25" fillId="29" borderId="274" xfId="0" applyFont="1" applyFill="1" applyBorder="1" applyAlignment="1">
      <alignment horizontal="distributed" vertical="center" wrapText="1" indent="1"/>
    </xf>
    <xf numFmtId="176" fontId="0" fillId="29" borderId="276" xfId="0" applyNumberFormat="1" applyFont="1" applyFill="1" applyBorder="1" applyAlignment="1">
      <alignment horizontal="distributed" vertical="center" wrapText="1" indent="1"/>
    </xf>
    <xf numFmtId="176" fontId="0" fillId="29" borderId="143" xfId="0" applyNumberFormat="1" applyFont="1" applyFill="1" applyBorder="1" applyAlignment="1">
      <alignment horizontal="distributed" vertical="center" wrapText="1" indent="1"/>
    </xf>
    <xf numFmtId="0" fontId="25" fillId="29" borderId="274" xfId="0" applyFont="1" applyFill="1" applyBorder="1" applyAlignment="1">
      <alignment horizontal="center" vertical="center" wrapText="1"/>
    </xf>
    <xf numFmtId="0" fontId="0" fillId="29" borderId="143" xfId="0" applyFont="1" applyFill="1" applyBorder="1" applyAlignment="1">
      <alignment horizontal="distributed" vertical="center" wrapText="1" indent="1"/>
    </xf>
    <xf numFmtId="0" fontId="0" fillId="29" borderId="144" xfId="0" applyFont="1" applyFill="1" applyBorder="1" applyAlignment="1">
      <alignment horizontal="distributed" vertical="center" wrapText="1" indent="1"/>
    </xf>
    <xf numFmtId="0" fontId="39" fillId="0" borderId="0" xfId="0" applyFont="1" applyFill="1" applyBorder="1" applyAlignment="1">
      <alignment horizontal="distributed" vertical="center" wrapText="1"/>
    </xf>
    <xf numFmtId="181" fontId="31" fillId="0" borderId="35" xfId="35" applyNumberFormat="1" applyFont="1" applyBorder="1" applyAlignment="1">
      <alignment vertical="center"/>
    </xf>
    <xf numFmtId="181" fontId="31" fillId="0" borderId="29" xfId="35" applyNumberFormat="1" applyFont="1" applyBorder="1" applyAlignment="1">
      <alignment vertical="center"/>
    </xf>
    <xf numFmtId="181" fontId="31" fillId="0" borderId="229" xfId="35" applyNumberFormat="1" applyFont="1" applyBorder="1" applyAlignment="1">
      <alignment vertical="center"/>
    </xf>
    <xf numFmtId="181" fontId="31" fillId="0" borderId="29" xfId="35" applyNumberFormat="1" applyFont="1" applyBorder="1" applyAlignment="1">
      <alignment vertical="center" wrapText="1"/>
    </xf>
    <xf numFmtId="181" fontId="31" fillId="0" borderId="52" xfId="35" applyNumberFormat="1" applyFont="1" applyBorder="1" applyAlignment="1">
      <alignment vertical="center" wrapText="1"/>
    </xf>
    <xf numFmtId="181" fontId="31" fillId="0" borderId="227" xfId="35" applyNumberFormat="1" applyFont="1" applyBorder="1" applyAlignment="1">
      <alignment vertical="center"/>
    </xf>
    <xf numFmtId="181" fontId="31" fillId="0" borderId="52" xfId="35" applyNumberFormat="1" applyFont="1" applyBorder="1" applyAlignment="1">
      <alignment vertical="center"/>
    </xf>
    <xf numFmtId="181" fontId="31" fillId="0" borderId="147" xfId="35" applyNumberFormat="1" applyFont="1" applyBorder="1" applyAlignment="1">
      <alignment vertical="center"/>
    </xf>
    <xf numFmtId="181" fontId="31" fillId="0" borderId="0" xfId="35" applyNumberFormat="1" applyFont="1" applyBorder="1" applyAlignment="1">
      <alignment vertical="center"/>
    </xf>
    <xf numFmtId="181" fontId="31" fillId="0" borderId="154" xfId="35" applyNumberFormat="1" applyFont="1" applyBorder="1" applyAlignment="1">
      <alignment vertical="center"/>
    </xf>
    <xf numFmtId="181" fontId="31" fillId="0" borderId="151" xfId="35" applyNumberFormat="1" applyFont="1" applyBorder="1" applyAlignment="1">
      <alignment vertical="center"/>
    </xf>
    <xf numFmtId="181" fontId="31" fillId="0" borderId="236" xfId="35" applyNumberFormat="1" applyFont="1" applyBorder="1" applyAlignment="1">
      <alignment vertical="center"/>
    </xf>
    <xf numFmtId="181" fontId="31" fillId="0" borderId="152" xfId="35" applyNumberFormat="1" applyFont="1" applyBorder="1" applyAlignment="1">
      <alignment vertical="center" wrapText="1"/>
    </xf>
    <xf numFmtId="181" fontId="31" fillId="0" borderId="151" xfId="35" applyNumberFormat="1" applyFont="1" applyBorder="1" applyAlignment="1">
      <alignment vertical="center" wrapText="1"/>
    </xf>
    <xf numFmtId="181" fontId="31" fillId="0" borderId="155" xfId="35" applyNumberFormat="1" applyFont="1" applyBorder="1" applyAlignment="1">
      <alignment vertical="center"/>
    </xf>
    <xf numFmtId="0" fontId="39" fillId="29" borderId="69" xfId="0" applyFont="1" applyFill="1" applyBorder="1" applyAlignment="1">
      <alignment horizontal="center" vertical="center"/>
    </xf>
    <xf numFmtId="0" fontId="42" fillId="29" borderId="163" xfId="0" applyFont="1" applyFill="1" applyBorder="1" applyAlignment="1">
      <alignment horizontal="left" vertical="center"/>
    </xf>
    <xf numFmtId="0" fontId="39" fillId="29" borderId="268" xfId="0" applyFont="1" applyFill="1" applyBorder="1" applyAlignment="1">
      <alignment horizontal="center" vertical="center" textRotation="255"/>
    </xf>
    <xf numFmtId="0" fontId="39" fillId="29" borderId="143" xfId="0" applyFont="1" applyFill="1" applyBorder="1" applyAlignment="1">
      <alignment horizontal="center" vertical="center" textRotation="255"/>
    </xf>
    <xf numFmtId="0" fontId="39" fillId="29" borderId="274" xfId="0" applyFont="1" applyFill="1" applyBorder="1" applyAlignment="1">
      <alignment horizontal="center" vertical="center" textRotation="255"/>
    </xf>
    <xf numFmtId="0" fontId="38" fillId="29" borderId="247" xfId="0" applyFont="1" applyFill="1" applyBorder="1" applyAlignment="1">
      <alignment horizontal="center" vertical="center"/>
    </xf>
    <xf numFmtId="0" fontId="0" fillId="0" borderId="45" xfId="0" applyFont="1" applyBorder="1" applyAlignment="1">
      <alignment vertical="center"/>
    </xf>
    <xf numFmtId="0" fontId="42" fillId="29" borderId="45" xfId="0" applyFont="1" applyFill="1" applyBorder="1" applyAlignment="1">
      <alignment horizontal="right" vertical="center"/>
    </xf>
    <xf numFmtId="0" fontId="42" fillId="29" borderId="160" xfId="0" applyFont="1" applyFill="1" applyBorder="1" applyAlignment="1">
      <alignment horizontal="left" vertical="center"/>
    </xf>
    <xf numFmtId="0" fontId="0" fillId="29" borderId="0" xfId="0" applyFont="1" applyFill="1">
      <alignment vertical="center"/>
    </xf>
    <xf numFmtId="0" fontId="39" fillId="29" borderId="31" xfId="0" applyFont="1" applyFill="1" applyBorder="1" applyAlignment="1">
      <alignment horizontal="right" vertical="top"/>
    </xf>
    <xf numFmtId="0" fontId="39" fillId="29" borderId="22" xfId="0" applyFont="1" applyFill="1" applyBorder="1" applyAlignment="1">
      <alignment horizontal="right" vertical="center"/>
    </xf>
    <xf numFmtId="0" fontId="39" fillId="29" borderId="34" xfId="0" applyFont="1" applyFill="1" applyBorder="1" applyAlignment="1">
      <alignment horizontal="center" vertical="center" textRotation="255" shrinkToFit="1"/>
    </xf>
    <xf numFmtId="0" fontId="39" fillId="29" borderId="52" xfId="0" applyFont="1" applyFill="1" applyBorder="1" applyAlignment="1">
      <alignment horizontal="center" vertical="center" textRotation="255" shrinkToFit="1"/>
    </xf>
    <xf numFmtId="0" fontId="39" fillId="29" borderId="227" xfId="0" applyFont="1" applyFill="1" applyBorder="1" applyAlignment="1">
      <alignment horizontal="center" vertical="center" textRotation="255" shrinkToFit="1"/>
    </xf>
    <xf numFmtId="0" fontId="38" fillId="29" borderId="224" xfId="0" applyFont="1" applyFill="1" applyBorder="1" applyAlignment="1">
      <alignment horizontal="center" vertical="center"/>
    </xf>
    <xf numFmtId="0" fontId="31" fillId="0" borderId="0" xfId="0" applyFont="1" applyBorder="1" applyAlignment="1">
      <alignment horizontal="left" vertical="center"/>
    </xf>
    <xf numFmtId="0" fontId="0" fillId="0" borderId="0" xfId="0" applyFont="1" applyFill="1" applyBorder="1" applyAlignment="1">
      <alignment vertical="top"/>
    </xf>
    <xf numFmtId="0" fontId="39" fillId="29" borderId="146" xfId="0" applyFont="1" applyFill="1" applyBorder="1" applyAlignment="1">
      <alignment vertical="center"/>
    </xf>
    <xf numFmtId="0" fontId="39" fillId="29" borderId="160" xfId="0" applyFont="1" applyFill="1" applyBorder="1" applyAlignment="1">
      <alignment horizontal="right" vertical="top"/>
    </xf>
    <xf numFmtId="0" fontId="39" fillId="29" borderId="25" xfId="0" applyFont="1" applyFill="1" applyBorder="1" applyAlignment="1">
      <alignment horizontal="right" vertical="center"/>
    </xf>
    <xf numFmtId="0" fontId="39" fillId="29" borderId="228" xfId="0" applyFont="1" applyFill="1" applyBorder="1" applyAlignment="1">
      <alignment horizontal="right" vertical="center"/>
    </xf>
    <xf numFmtId="0" fontId="39" fillId="29" borderId="278" xfId="0" applyFont="1" applyFill="1" applyBorder="1" applyAlignment="1">
      <alignment horizontal="center" vertical="center" shrinkToFit="1"/>
    </xf>
    <xf numFmtId="0" fontId="42" fillId="29" borderId="72" xfId="0" applyFont="1" applyFill="1" applyBorder="1" applyAlignment="1">
      <alignment horizontal="right" vertical="center"/>
    </xf>
    <xf numFmtId="0" fontId="42" fillId="29" borderId="33" xfId="0" applyFont="1" applyFill="1" applyBorder="1" applyAlignment="1">
      <alignment horizontal="left" vertical="center"/>
    </xf>
    <xf numFmtId="0" fontId="39" fillId="29" borderId="160" xfId="0" applyFont="1" applyFill="1" applyBorder="1" applyAlignment="1">
      <alignment vertical="center"/>
    </xf>
    <xf numFmtId="0" fontId="39" fillId="29" borderId="25" xfId="0" applyFont="1" applyFill="1" applyBorder="1" applyAlignment="1">
      <alignment vertical="center"/>
    </xf>
    <xf numFmtId="0" fontId="39" fillId="29" borderId="25" xfId="0" applyFont="1" applyFill="1" applyBorder="1" applyAlignment="1">
      <alignment horizontal="center" vertical="center"/>
    </xf>
    <xf numFmtId="0" fontId="39" fillId="29" borderId="223" xfId="0" applyFont="1" applyFill="1" applyBorder="1" applyAlignment="1">
      <alignment horizontal="center" vertical="center"/>
    </xf>
    <xf numFmtId="0" fontId="39" fillId="29" borderId="279" xfId="0" applyFont="1" applyFill="1" applyBorder="1" applyAlignment="1">
      <alignment horizontal="center" vertical="center" shrinkToFit="1"/>
    </xf>
    <xf numFmtId="0" fontId="38" fillId="29" borderId="226" xfId="0" applyFont="1" applyFill="1" applyBorder="1" applyAlignment="1">
      <alignment horizontal="center" vertical="center"/>
    </xf>
    <xf numFmtId="0" fontId="0" fillId="29" borderId="158" xfId="0" applyFont="1" applyFill="1" applyBorder="1" applyAlignment="1">
      <alignment horizontal="center" vertical="center"/>
    </xf>
    <xf numFmtId="38" fontId="53" fillId="0" borderId="30" xfId="35" applyFont="1" applyBorder="1" applyAlignment="1">
      <alignment horizontal="right" vertical="center"/>
    </xf>
    <xf numFmtId="181" fontId="6" fillId="0" borderId="31" xfId="35" applyNumberFormat="1" applyFont="1" applyBorder="1" applyAlignment="1">
      <alignment horizontal="right" vertical="top" indent="1"/>
    </xf>
    <xf numFmtId="181" fontId="6" fillId="0" borderId="22" xfId="35" applyNumberFormat="1" applyFont="1" applyBorder="1" applyAlignment="1">
      <alignment horizontal="right" vertical="center" indent="1"/>
    </xf>
    <xf numFmtId="181" fontId="6" fillId="0" borderId="228" xfId="35" applyNumberFormat="1" applyFont="1" applyBorder="1" applyAlignment="1">
      <alignment horizontal="right" vertical="center" indent="1"/>
    </xf>
    <xf numFmtId="181" fontId="6" fillId="0" borderId="235" xfId="35" applyNumberFormat="1" applyFont="1" applyBorder="1" applyAlignment="1">
      <alignment horizontal="right" vertical="center" indent="1"/>
    </xf>
    <xf numFmtId="181" fontId="31" fillId="0" borderId="61" xfId="0" applyNumberFormat="1" applyFont="1" applyBorder="1" applyAlignment="1">
      <alignment horizontal="right" vertical="center" indent="1"/>
    </xf>
    <xf numFmtId="0" fontId="54" fillId="0" borderId="0" xfId="0" applyFont="1" applyFill="1" applyBorder="1" applyAlignment="1">
      <alignment horizontal="right" vertical="center"/>
    </xf>
    <xf numFmtId="38" fontId="6" fillId="0" borderId="0" xfId="35" applyFont="1" applyFill="1" applyBorder="1" applyAlignment="1">
      <alignment vertical="center"/>
    </xf>
    <xf numFmtId="0" fontId="0" fillId="29" borderId="154" xfId="0" applyFont="1" applyFill="1" applyBorder="1" applyAlignment="1">
      <alignment vertical="center"/>
    </xf>
    <xf numFmtId="38" fontId="53" fillId="0" borderId="152" xfId="35" applyFont="1" applyBorder="1" applyAlignment="1">
      <alignment horizontal="right" vertical="center"/>
    </xf>
    <xf numFmtId="181" fontId="6" fillId="0" borderId="154" xfId="35" applyNumberFormat="1" applyFont="1" applyBorder="1" applyAlignment="1">
      <alignment horizontal="right" vertical="top" indent="1"/>
    </xf>
    <xf numFmtId="181" fontId="6" fillId="0" borderId="151" xfId="35" applyNumberFormat="1" applyFont="1" applyBorder="1" applyAlignment="1">
      <alignment horizontal="right" vertical="center" indent="1"/>
    </xf>
    <xf numFmtId="181" fontId="6" fillId="0" borderId="231" xfId="35" applyNumberFormat="1" applyFont="1" applyBorder="1" applyAlignment="1">
      <alignment horizontal="right" vertical="center" indent="1"/>
    </xf>
    <xf numFmtId="181" fontId="6" fillId="0" borderId="236" xfId="35" applyNumberFormat="1" applyFont="1" applyBorder="1" applyAlignment="1">
      <alignment horizontal="right" vertical="center" indent="1"/>
    </xf>
    <xf numFmtId="181" fontId="31" fillId="0" borderId="162" xfId="0" applyNumberFormat="1" applyFont="1" applyBorder="1" applyAlignment="1">
      <alignment horizontal="right" vertical="center" indent="1"/>
    </xf>
    <xf numFmtId="38" fontId="52" fillId="0" borderId="0" xfId="35" applyFont="1" applyBorder="1" applyAlignment="1">
      <alignment horizontal="right" vertical="center"/>
    </xf>
    <xf numFmtId="38" fontId="52" fillId="0" borderId="0" xfId="35" applyFont="1" applyAlignment="1">
      <alignment horizontal="right" vertical="center"/>
    </xf>
    <xf numFmtId="38" fontId="31" fillId="0" borderId="0" xfId="35" applyFont="1">
      <alignment vertical="center"/>
    </xf>
    <xf numFmtId="0" fontId="39" fillId="25" borderId="139" xfId="0" applyFont="1" applyFill="1" applyBorder="1" applyAlignment="1">
      <alignment vertical="center" wrapText="1"/>
    </xf>
    <xf numFmtId="0" fontId="39" fillId="25" borderId="140" xfId="0" applyFont="1" applyFill="1" applyBorder="1" applyAlignment="1">
      <alignment vertical="center"/>
    </xf>
    <xf numFmtId="0" fontId="39" fillId="25" borderId="268" xfId="0" applyFont="1" applyFill="1" applyBorder="1" applyAlignment="1">
      <alignment horizontal="center" vertical="distributed" textRotation="255" wrapText="1" indent="2"/>
    </xf>
    <xf numFmtId="0" fontId="39" fillId="25" borderId="143" xfId="0" applyFont="1" applyFill="1" applyBorder="1" applyAlignment="1">
      <alignment horizontal="center" vertical="distributed" textRotation="255" wrapText="1" indent="2"/>
    </xf>
    <xf numFmtId="0" fontId="39" fillId="25" borderId="144" xfId="0" applyFont="1" applyFill="1" applyBorder="1" applyAlignment="1">
      <alignment horizontal="center" vertical="distributed" textRotation="255" wrapText="1" indent="2"/>
    </xf>
    <xf numFmtId="0" fontId="39" fillId="25" borderId="232" xfId="0" applyFont="1" applyFill="1" applyBorder="1" applyAlignment="1">
      <alignment horizontal="center" vertical="distributed" textRotation="255" indent="4"/>
    </xf>
    <xf numFmtId="0" fontId="39" fillId="25" borderId="143" xfId="0" applyFont="1" applyFill="1" applyBorder="1" applyAlignment="1">
      <alignment horizontal="center" vertical="distributed" textRotation="255" indent="4"/>
    </xf>
    <xf numFmtId="0" fontId="39" fillId="25" borderId="144" xfId="0" applyFont="1" applyFill="1" applyBorder="1" applyAlignment="1">
      <alignment horizontal="center" vertical="distributed" textRotation="255" indent="4"/>
    </xf>
    <xf numFmtId="0" fontId="39" fillId="25" borderId="232" xfId="0" applyFont="1" applyFill="1" applyBorder="1" applyAlignment="1">
      <alignment horizontal="center" vertical="center" textRotation="255"/>
    </xf>
    <xf numFmtId="0" fontId="39" fillId="25" borderId="143" xfId="0" applyFont="1" applyFill="1" applyBorder="1" applyAlignment="1">
      <alignment horizontal="center" vertical="center" textRotation="255"/>
    </xf>
    <xf numFmtId="0" fontId="39" fillId="25" borderId="144" xfId="0" applyFont="1" applyFill="1" applyBorder="1" applyAlignment="1">
      <alignment horizontal="center" vertical="center" textRotation="255"/>
    </xf>
    <xf numFmtId="0" fontId="39" fillId="25" borderId="280" xfId="0" applyFont="1" applyFill="1" applyBorder="1" applyAlignment="1">
      <alignment horizontal="distributed" vertical="center" indent="1"/>
    </xf>
    <xf numFmtId="0" fontId="39" fillId="25" borderId="130" xfId="0" applyFont="1" applyFill="1" applyBorder="1" applyAlignment="1">
      <alignment horizontal="center" vertical="center"/>
    </xf>
    <xf numFmtId="0" fontId="39" fillId="25" borderId="145" xfId="0" applyFont="1" applyFill="1" applyBorder="1" applyAlignment="1">
      <alignment vertical="center"/>
    </xf>
    <xf numFmtId="0" fontId="39" fillId="25" borderId="24" xfId="0" applyFont="1" applyFill="1" applyBorder="1" applyAlignment="1">
      <alignment vertical="center"/>
    </xf>
    <xf numFmtId="0" fontId="39" fillId="25" borderId="30" xfId="0" applyFont="1" applyFill="1" applyBorder="1" applyAlignment="1">
      <alignment horizontal="distributed" vertical="center" wrapText="1" indent="2"/>
    </xf>
    <xf numFmtId="0" fontId="0" fillId="25" borderId="174" xfId="0" applyFont="1" applyFill="1" applyBorder="1" applyAlignment="1">
      <alignment horizontal="distributed" vertical="center" wrapText="1" indent="2"/>
    </xf>
    <xf numFmtId="0" fontId="0" fillId="25" borderId="210" xfId="0" applyFont="1" applyFill="1" applyBorder="1" applyAlignment="1">
      <alignment horizontal="distributed" vertical="center" wrapText="1" indent="2"/>
    </xf>
    <xf numFmtId="0" fontId="0" fillId="25" borderId="281" xfId="0" applyFont="1" applyFill="1" applyBorder="1" applyAlignment="1">
      <alignment horizontal="distributed" vertical="center" wrapText="1" indent="2"/>
    </xf>
    <xf numFmtId="0" fontId="39" fillId="25" borderId="61" xfId="0" applyFont="1" applyFill="1" applyBorder="1" applyAlignment="1">
      <alignment horizontal="distributed" vertical="center" wrapText="1" indent="2"/>
    </xf>
    <xf numFmtId="0" fontId="0" fillId="25" borderId="244" xfId="0" applyFont="1" applyFill="1" applyBorder="1" applyAlignment="1">
      <alignment horizontal="distributed" vertical="center" wrapText="1" indent="2"/>
    </xf>
    <xf numFmtId="0" fontId="0" fillId="25" borderId="245" xfId="0" applyFont="1" applyFill="1" applyBorder="1" applyAlignment="1">
      <alignment horizontal="center" vertical="center"/>
    </xf>
    <xf numFmtId="0" fontId="0" fillId="25" borderId="173" xfId="0" applyFont="1" applyFill="1" applyBorder="1" applyAlignment="1">
      <alignment horizontal="center" vertical="center"/>
    </xf>
    <xf numFmtId="0" fontId="0" fillId="25" borderId="264" xfId="0" applyFont="1" applyFill="1" applyBorder="1" applyAlignment="1">
      <alignment horizontal="center" vertical="center"/>
    </xf>
    <xf numFmtId="0" fontId="0" fillId="25" borderId="61" xfId="0" applyFont="1" applyFill="1" applyBorder="1" applyAlignment="1">
      <alignment horizontal="center" vertical="center"/>
    </xf>
    <xf numFmtId="0" fontId="0" fillId="25" borderId="210" xfId="0" applyFont="1" applyFill="1" applyBorder="1" applyAlignment="1">
      <alignment horizontal="distributed" vertical="center" indent="1"/>
    </xf>
    <xf numFmtId="0" fontId="0" fillId="25" borderId="281" xfId="0" applyFont="1" applyFill="1" applyBorder="1" applyAlignment="1">
      <alignment horizontal="distributed" vertical="center" indent="1"/>
    </xf>
    <xf numFmtId="0" fontId="39" fillId="25" borderId="282" xfId="0" applyFont="1" applyFill="1" applyBorder="1" applyAlignment="1">
      <alignment horizontal="distributed" vertical="center" indent="1"/>
    </xf>
    <xf numFmtId="0" fontId="39" fillId="25" borderId="121" xfId="0" applyFont="1" applyFill="1" applyBorder="1" applyAlignment="1">
      <alignment horizontal="center" vertical="center"/>
    </xf>
    <xf numFmtId="0" fontId="39" fillId="25" borderId="146" xfId="0" applyFont="1" applyFill="1" applyBorder="1" applyAlignment="1">
      <alignment horizontal="distributed" vertical="center" wrapText="1" indent="2"/>
    </xf>
    <xf numFmtId="0" fontId="0" fillId="25" borderId="89" xfId="0" applyFont="1" applyFill="1" applyBorder="1" applyAlignment="1">
      <alignment horizontal="distributed" vertical="center" wrapText="1" indent="2"/>
    </xf>
    <xf numFmtId="0" fontId="0" fillId="25" borderId="90" xfId="0" applyFont="1" applyFill="1" applyBorder="1" applyAlignment="1">
      <alignment horizontal="distributed" vertical="center" wrapText="1" indent="2"/>
    </xf>
    <xf numFmtId="0" fontId="0" fillId="25" borderId="111" xfId="0" applyFont="1" applyFill="1" applyBorder="1" applyAlignment="1">
      <alignment horizontal="distributed" vertical="center" wrapText="1" indent="2"/>
    </xf>
    <xf numFmtId="0" fontId="39" fillId="25" borderId="55" xfId="0" applyFont="1" applyFill="1" applyBorder="1" applyAlignment="1">
      <alignment horizontal="distributed" vertical="center" wrapText="1" indent="2"/>
    </xf>
    <xf numFmtId="0" fontId="0" fillId="25" borderId="131" xfId="0" applyFont="1" applyFill="1" applyBorder="1" applyAlignment="1">
      <alignment horizontal="distributed" vertical="center" wrapText="1" indent="2"/>
    </xf>
    <xf numFmtId="0" fontId="0" fillId="25" borderId="91" xfId="0" applyFont="1" applyFill="1" applyBorder="1" applyAlignment="1">
      <alignment horizontal="center" vertical="center" textRotation="255"/>
    </xf>
    <xf numFmtId="0" fontId="0" fillId="25" borderId="89" xfId="0" applyFont="1" applyFill="1" applyBorder="1" applyAlignment="1">
      <alignment horizontal="center" vertical="center" textRotation="255"/>
    </xf>
    <xf numFmtId="0" fontId="0" fillId="25" borderId="132" xfId="0" applyFont="1" applyFill="1" applyBorder="1" applyAlignment="1">
      <alignment horizontal="center" vertical="center" textRotation="255"/>
    </xf>
    <xf numFmtId="0" fontId="0" fillId="25" borderId="90" xfId="0" applyFont="1" applyFill="1" applyBorder="1" applyAlignment="1">
      <alignment horizontal="distributed" vertical="center" indent="1"/>
    </xf>
    <xf numFmtId="0" fontId="0" fillId="25" borderId="111" xfId="0" applyFont="1" applyFill="1" applyBorder="1" applyAlignment="1">
      <alignment horizontal="distributed" vertical="center" indent="1"/>
    </xf>
    <xf numFmtId="0" fontId="39" fillId="25" borderId="148" xfId="0" applyFont="1" applyFill="1" applyBorder="1" applyAlignment="1">
      <alignment vertical="center"/>
    </xf>
    <xf numFmtId="0" fontId="39" fillId="25" borderId="27" xfId="0" applyFont="1" applyFill="1" applyBorder="1" applyAlignment="1">
      <alignment vertical="center"/>
    </xf>
    <xf numFmtId="0" fontId="39" fillId="25" borderId="32" xfId="0" applyFont="1" applyFill="1" applyBorder="1" applyAlignment="1">
      <alignment horizontal="distributed" vertical="center" wrapText="1" indent="2"/>
    </xf>
    <xf numFmtId="0" fontId="0" fillId="25" borderId="168" xfId="0" applyFont="1" applyFill="1" applyBorder="1" applyAlignment="1">
      <alignment horizontal="distributed" vertical="center" wrapText="1" indent="2"/>
    </xf>
    <xf numFmtId="0" fontId="0" fillId="25" borderId="213" xfId="0" applyFont="1" applyFill="1" applyBorder="1" applyAlignment="1">
      <alignment horizontal="distributed" vertical="center" wrapText="1" indent="2"/>
    </xf>
    <xf numFmtId="0" fontId="0" fillId="25" borderId="283" xfId="0" applyFont="1" applyFill="1" applyBorder="1" applyAlignment="1">
      <alignment horizontal="distributed" vertical="center" wrapText="1" indent="2"/>
    </xf>
    <xf numFmtId="0" fontId="39" fillId="25" borderId="74" xfId="0" applyFont="1" applyFill="1" applyBorder="1" applyAlignment="1">
      <alignment horizontal="distributed" vertical="center" wrapText="1" indent="2"/>
    </xf>
    <xf numFmtId="0" fontId="0" fillId="25" borderId="181" xfId="0" applyFont="1" applyFill="1" applyBorder="1" applyAlignment="1">
      <alignment horizontal="distributed" vertical="center" wrapText="1" indent="2"/>
    </xf>
    <xf numFmtId="0" fontId="25" fillId="25" borderId="213" xfId="0" applyFont="1" applyFill="1" applyBorder="1" applyAlignment="1">
      <alignment horizontal="center" vertical="center"/>
    </xf>
    <xf numFmtId="0" fontId="25" fillId="25" borderId="284" xfId="0" applyFont="1" applyFill="1" applyBorder="1" applyAlignment="1">
      <alignment horizontal="center" vertical="center"/>
    </xf>
    <xf numFmtId="0" fontId="0" fillId="25" borderId="74" xfId="0" applyFont="1" applyFill="1" applyBorder="1" applyAlignment="1">
      <alignment horizontal="center" vertical="center"/>
    </xf>
    <xf numFmtId="0" fontId="0" fillId="25" borderId="213" xfId="0" applyFont="1" applyFill="1" applyBorder="1" applyAlignment="1">
      <alignment horizontal="distributed" vertical="center" indent="1"/>
    </xf>
    <xf numFmtId="0" fontId="0" fillId="25" borderId="283" xfId="0" applyFont="1" applyFill="1" applyBorder="1" applyAlignment="1">
      <alignment horizontal="distributed" vertical="center" indent="1"/>
    </xf>
    <xf numFmtId="0" fontId="39" fillId="25" borderId="285" xfId="0" applyFont="1" applyFill="1" applyBorder="1" applyAlignment="1">
      <alignment horizontal="distributed" vertical="center" indent="1"/>
    </xf>
    <xf numFmtId="0" fontId="39" fillId="25" borderId="184" xfId="0" applyFont="1" applyFill="1" applyBorder="1" applyAlignment="1">
      <alignment horizontal="center" vertical="center"/>
    </xf>
    <xf numFmtId="0" fontId="54" fillId="25" borderId="252" xfId="0" applyFont="1" applyFill="1" applyBorder="1" applyAlignment="1">
      <alignment horizontal="center" vertical="center" wrapText="1"/>
    </xf>
    <xf numFmtId="0" fontId="53" fillId="0" borderId="173" xfId="0" applyFont="1" applyFill="1" applyBorder="1" applyAlignment="1">
      <alignment horizontal="right" vertical="center"/>
    </xf>
    <xf numFmtId="176" fontId="31" fillId="0" borderId="174" xfId="0" applyNumberFormat="1" applyFont="1" applyFill="1" applyBorder="1" applyAlignment="1">
      <alignment horizontal="center" vertical="center"/>
    </xf>
    <xf numFmtId="176" fontId="31" fillId="0" borderId="174" xfId="0" applyNumberFormat="1" applyFont="1" applyFill="1" applyBorder="1">
      <alignment vertical="center"/>
    </xf>
    <xf numFmtId="176" fontId="31" fillId="0" borderId="210" xfId="0" applyNumberFormat="1" applyFont="1" applyFill="1" applyBorder="1">
      <alignment vertical="center"/>
    </xf>
    <xf numFmtId="176" fontId="31" fillId="0" borderId="286" xfId="0" applyNumberFormat="1" applyFont="1" applyFill="1" applyBorder="1">
      <alignment vertical="center"/>
    </xf>
    <xf numFmtId="176" fontId="31" fillId="0" borderId="175" xfId="0" applyNumberFormat="1" applyFont="1" applyBorder="1">
      <alignment vertical="center"/>
    </xf>
    <xf numFmtId="176" fontId="31" fillId="0" borderId="244" xfId="0" applyNumberFormat="1" applyFont="1" applyFill="1" applyBorder="1">
      <alignment vertical="center"/>
    </xf>
    <xf numFmtId="176" fontId="31" fillId="0" borderId="264" xfId="0" applyNumberFormat="1" applyFont="1" applyFill="1" applyBorder="1">
      <alignment vertical="center"/>
    </xf>
    <xf numFmtId="0" fontId="54" fillId="25" borderId="176" xfId="0" applyFont="1" applyFill="1" applyBorder="1" applyAlignment="1">
      <alignment horizontal="center" vertical="center" wrapText="1"/>
    </xf>
    <xf numFmtId="176" fontId="31" fillId="0" borderId="168" xfId="0" applyNumberFormat="1" applyFont="1" applyBorder="1" applyAlignment="1">
      <alignment horizontal="center" vertical="center"/>
    </xf>
    <xf numFmtId="176" fontId="31" fillId="0" borderId="168" xfId="0" applyNumberFormat="1" applyFont="1" applyBorder="1">
      <alignment vertical="center"/>
    </xf>
    <xf numFmtId="176" fontId="31" fillId="0" borderId="213" xfId="0" applyNumberFormat="1" applyFont="1" applyBorder="1">
      <alignment vertical="center"/>
    </xf>
    <xf numFmtId="176" fontId="31" fillId="0" borderId="284" xfId="0" applyNumberFormat="1" applyFont="1" applyBorder="1">
      <alignment vertical="center"/>
    </xf>
    <xf numFmtId="176" fontId="31" fillId="0" borderId="97" xfId="0" applyNumberFormat="1" applyFont="1" applyBorder="1">
      <alignment vertical="center"/>
    </xf>
    <xf numFmtId="176" fontId="31" fillId="0" borderId="181" xfId="0" applyNumberFormat="1" applyFont="1" applyFill="1" applyBorder="1">
      <alignment vertical="center"/>
    </xf>
    <xf numFmtId="176" fontId="31" fillId="0" borderId="265" xfId="0" applyNumberFormat="1" applyFont="1" applyFill="1" applyBorder="1">
      <alignment vertical="center"/>
    </xf>
    <xf numFmtId="176" fontId="31" fillId="0" borderId="114" xfId="0" applyNumberFormat="1" applyFont="1" applyFill="1" applyBorder="1" applyAlignment="1">
      <alignment horizontal="right" vertical="center"/>
    </xf>
    <xf numFmtId="176" fontId="31" fillId="0" borderId="114" xfId="0" applyNumberFormat="1" applyFont="1" applyFill="1" applyBorder="1">
      <alignment vertical="center"/>
    </xf>
    <xf numFmtId="176" fontId="31" fillId="0" borderId="115" xfId="0" applyNumberFormat="1" applyFont="1" applyFill="1" applyBorder="1">
      <alignment vertical="center"/>
    </xf>
    <xf numFmtId="176" fontId="31" fillId="0" borderId="117" xfId="0" applyNumberFormat="1" applyFont="1" applyFill="1" applyBorder="1">
      <alignment vertical="center"/>
    </xf>
    <xf numFmtId="0" fontId="54" fillId="25" borderId="169" xfId="0" applyFont="1" applyFill="1" applyBorder="1" applyAlignment="1">
      <alignment horizontal="center" vertical="center" wrapText="1"/>
    </xf>
    <xf numFmtId="176" fontId="31" fillId="0" borderId="168" xfId="0" applyNumberFormat="1" applyFont="1" applyFill="1" applyBorder="1" applyAlignment="1">
      <alignment horizontal="right" vertical="center"/>
    </xf>
    <xf numFmtId="176" fontId="31" fillId="0" borderId="184" xfId="0" applyNumberFormat="1" applyFont="1" applyFill="1" applyBorder="1">
      <alignment vertical="center"/>
    </xf>
    <xf numFmtId="0" fontId="0" fillId="25" borderId="272" xfId="0" applyFont="1" applyFill="1" applyBorder="1" applyAlignment="1">
      <alignment horizontal="center" vertical="center"/>
    </xf>
    <xf numFmtId="0" fontId="54" fillId="25" borderId="248" xfId="0" applyFont="1" applyFill="1" applyBorder="1" applyAlignment="1">
      <alignment horizontal="center" vertical="center" wrapText="1"/>
    </xf>
    <xf numFmtId="0" fontId="53" fillId="0" borderId="188" xfId="0" applyFont="1" applyFill="1" applyBorder="1" applyAlignment="1">
      <alignment horizontal="right" vertical="center"/>
    </xf>
    <xf numFmtId="176" fontId="31" fillId="0" borderId="118" xfId="0" applyNumberFormat="1" applyFont="1" applyFill="1" applyBorder="1">
      <alignment vertical="center"/>
    </xf>
    <xf numFmtId="176" fontId="31" fillId="0" borderId="272" xfId="0" applyNumberFormat="1" applyFont="1" applyFill="1" applyBorder="1">
      <alignment vertical="center"/>
    </xf>
    <xf numFmtId="176" fontId="31" fillId="0" borderId="273" xfId="0" applyNumberFormat="1" applyFont="1" applyFill="1" applyBorder="1">
      <alignment vertical="center"/>
    </xf>
    <xf numFmtId="0" fontId="54" fillId="25" borderId="189" xfId="0" applyFont="1" applyFill="1" applyBorder="1" applyAlignment="1">
      <alignment horizontal="center" vertical="center" wrapText="1"/>
    </xf>
    <xf numFmtId="176" fontId="31" fillId="0" borderId="136" xfId="0" applyNumberFormat="1" applyFont="1" applyFill="1" applyBorder="1">
      <alignment vertical="center"/>
    </xf>
    <xf numFmtId="176" fontId="31" fillId="0" borderId="134" xfId="0" applyNumberFormat="1" applyFont="1" applyFill="1" applyBorder="1">
      <alignment vertical="center"/>
    </xf>
    <xf numFmtId="176" fontId="31" fillId="0" borderId="287" xfId="0" applyNumberFormat="1" applyFont="1" applyFill="1" applyBorder="1">
      <alignment vertical="center"/>
    </xf>
    <xf numFmtId="176" fontId="31" fillId="0" borderId="138" xfId="0" applyNumberFormat="1" applyFont="1" applyFill="1" applyBorder="1">
      <alignment vertical="center"/>
    </xf>
    <xf numFmtId="176" fontId="31" fillId="0" borderId="133" xfId="0" applyNumberFormat="1" applyFont="1" applyFill="1" applyBorder="1">
      <alignment vertical="center"/>
    </xf>
    <xf numFmtId="176" fontId="31" fillId="0" borderId="137" xfId="0" applyNumberFormat="1" applyFont="1" applyFill="1" applyBorder="1">
      <alignment vertical="center"/>
    </xf>
    <xf numFmtId="176" fontId="0" fillId="0" borderId="0" xfId="0" applyNumberFormat="1" applyFont="1" applyFill="1" applyBorder="1">
      <alignment vertical="center"/>
    </xf>
    <xf numFmtId="0" fontId="39" fillId="25" borderId="193" xfId="0" applyFont="1" applyFill="1" applyBorder="1" applyAlignment="1">
      <alignment vertical="center" wrapText="1"/>
    </xf>
    <xf numFmtId="0" fontId="39" fillId="25" borderId="247" xfId="0" applyFont="1" applyFill="1" applyBorder="1" applyAlignment="1">
      <alignment horizontal="center" vertical="center"/>
    </xf>
    <xf numFmtId="0" fontId="39" fillId="25" borderId="196" xfId="0" applyFont="1" applyFill="1" applyBorder="1" applyAlignment="1">
      <alignment vertical="center"/>
    </xf>
    <xf numFmtId="0" fontId="0" fillId="25" borderId="209" xfId="0" applyFont="1" applyFill="1" applyBorder="1" applyAlignment="1">
      <alignment horizontal="distributed" vertical="center" wrapText="1" indent="2"/>
    </xf>
    <xf numFmtId="0" fontId="0" fillId="25" borderId="60" xfId="0" applyFont="1" applyFill="1" applyBorder="1" applyAlignment="1">
      <alignment horizontal="distributed" vertical="center" wrapText="1" indent="2"/>
    </xf>
    <xf numFmtId="0" fontId="0" fillId="25" borderId="266" xfId="0" applyFont="1" applyFill="1" applyBorder="1" applyAlignment="1">
      <alignment horizontal="distributed" vertical="center" wrapText="1" indent="2"/>
    </xf>
    <xf numFmtId="0" fontId="0" fillId="25" borderId="76" xfId="0" applyFont="1" applyFill="1" applyBorder="1" applyAlignment="1">
      <alignment horizontal="distributed" vertical="center" wrapText="1" indent="2"/>
    </xf>
    <xf numFmtId="0" fontId="0" fillId="25" borderId="266" xfId="0" applyFont="1" applyFill="1" applyBorder="1" applyAlignment="1">
      <alignment horizontal="center" vertical="center"/>
    </xf>
    <xf numFmtId="0" fontId="0" fillId="25" borderId="60" xfId="0" applyFont="1" applyFill="1" applyBorder="1" applyAlignment="1">
      <alignment horizontal="distributed" vertical="center" indent="1"/>
    </xf>
    <xf numFmtId="0" fontId="39" fillId="25" borderId="224" xfId="0" applyFont="1" applyFill="1" applyBorder="1" applyAlignment="1">
      <alignment horizontal="center" vertical="center"/>
    </xf>
    <xf numFmtId="0" fontId="0" fillId="25" borderId="40" xfId="0" applyFont="1" applyFill="1" applyBorder="1" applyAlignment="1">
      <alignment horizontal="distributed" vertical="center" wrapText="1" indent="2"/>
    </xf>
    <xf numFmtId="0" fontId="0" fillId="25" borderId="109" xfId="0" applyFont="1" applyFill="1" applyBorder="1" applyAlignment="1">
      <alignment horizontal="distributed" vertical="center" wrapText="1" indent="2"/>
    </xf>
    <xf numFmtId="0" fontId="0" fillId="25" borderId="224" xfId="0" applyFont="1" applyFill="1" applyBorder="1" applyAlignment="1">
      <alignment horizontal="distributed" vertical="center" wrapText="1" indent="2"/>
    </xf>
    <xf numFmtId="0" fontId="0" fillId="25" borderId="242" xfId="0" applyFont="1" applyFill="1" applyBorder="1" applyAlignment="1">
      <alignment horizontal="distributed" vertical="center" wrapText="1" indent="2"/>
    </xf>
    <xf numFmtId="0" fontId="0" fillId="25" borderId="109" xfId="0" applyFont="1" applyFill="1" applyBorder="1" applyAlignment="1">
      <alignment horizontal="distributed" vertical="center" indent="1"/>
    </xf>
    <xf numFmtId="0" fontId="39" fillId="25" borderId="205" xfId="0" applyFont="1" applyFill="1" applyBorder="1" applyAlignment="1">
      <alignment vertical="center"/>
    </xf>
    <xf numFmtId="0" fontId="0" fillId="25" borderId="46" xfId="0" applyFont="1" applyFill="1" applyBorder="1" applyAlignment="1">
      <alignment horizontal="distributed" vertical="center" wrapText="1" indent="2"/>
    </xf>
    <xf numFmtId="0" fontId="0" fillId="25" borderId="73" xfId="0" applyFont="1" applyFill="1" applyBorder="1" applyAlignment="1">
      <alignment horizontal="distributed" vertical="center" wrapText="1" indent="2"/>
    </xf>
    <xf numFmtId="0" fontId="0" fillId="25" borderId="226" xfId="0" applyFont="1" applyFill="1" applyBorder="1" applyAlignment="1">
      <alignment horizontal="distributed" vertical="center" wrapText="1" indent="2"/>
    </xf>
    <xf numFmtId="0" fontId="0" fillId="25" borderId="256" xfId="0" applyFont="1" applyFill="1" applyBorder="1" applyAlignment="1">
      <alignment horizontal="distributed" vertical="center" wrapText="1" indent="2"/>
    </xf>
    <xf numFmtId="0" fontId="0" fillId="25" borderId="226" xfId="0" applyFont="1" applyFill="1" applyBorder="1" applyAlignment="1">
      <alignment horizontal="center" vertical="center"/>
    </xf>
    <xf numFmtId="0" fontId="0" fillId="25" borderId="73" xfId="0" applyFont="1" applyFill="1" applyBorder="1" applyAlignment="1">
      <alignment horizontal="distributed" vertical="center" indent="1"/>
    </xf>
    <xf numFmtId="0" fontId="39" fillId="25" borderId="226" xfId="0" applyFont="1" applyFill="1" applyBorder="1" applyAlignment="1">
      <alignment horizontal="center" vertical="center"/>
    </xf>
    <xf numFmtId="176" fontId="31" fillId="0" borderId="209" xfId="0" applyNumberFormat="1" applyFont="1" applyBorder="1" applyAlignment="1">
      <alignment horizontal="center" vertical="center"/>
    </xf>
    <xf numFmtId="176" fontId="31" fillId="0" borderId="209" xfId="0" applyNumberFormat="1" applyFont="1" applyBorder="1">
      <alignment vertical="center"/>
    </xf>
    <xf numFmtId="176" fontId="31" fillId="0" borderId="60" xfId="0" applyNumberFormat="1" applyFont="1" applyBorder="1">
      <alignment vertical="center"/>
    </xf>
    <xf numFmtId="176" fontId="31" fillId="0" borderId="281" xfId="0" applyNumberFormat="1" applyFont="1" applyBorder="1">
      <alignment vertical="center"/>
    </xf>
    <xf numFmtId="176" fontId="31" fillId="0" borderId="61" xfId="0" applyNumberFormat="1" applyFont="1" applyBorder="1">
      <alignment vertical="center"/>
    </xf>
    <xf numFmtId="176" fontId="31" fillId="0" borderId="76" xfId="0" applyNumberFormat="1" applyFont="1" applyBorder="1">
      <alignment vertical="center"/>
    </xf>
    <xf numFmtId="176" fontId="31" fillId="0" borderId="235" xfId="0" applyNumberFormat="1" applyFont="1" applyBorder="1">
      <alignment vertical="center"/>
    </xf>
    <xf numFmtId="176" fontId="31" fillId="0" borderId="214" xfId="0" applyNumberFormat="1" applyFont="1" applyFill="1" applyBorder="1" applyAlignment="1">
      <alignment horizontal="right" vertical="center"/>
    </xf>
    <xf numFmtId="176" fontId="31" fillId="0" borderId="214" xfId="0" applyNumberFormat="1" applyFont="1" applyFill="1" applyBorder="1">
      <alignment vertical="center"/>
    </xf>
    <xf numFmtId="176" fontId="31" fillId="0" borderId="53" xfId="0" applyNumberFormat="1" applyFont="1" applyFill="1" applyBorder="1">
      <alignment vertical="center"/>
    </xf>
    <xf numFmtId="176" fontId="31" fillId="0" borderId="288" xfId="0" applyNumberFormat="1" applyFont="1" applyFill="1" applyBorder="1">
      <alignment vertical="center"/>
    </xf>
    <xf numFmtId="176" fontId="31" fillId="0" borderId="51" xfId="0" applyNumberFormat="1" applyFont="1" applyFill="1" applyBorder="1">
      <alignment vertical="center"/>
    </xf>
    <xf numFmtId="176" fontId="31" fillId="0" borderId="75" xfId="0" applyNumberFormat="1" applyFont="1" applyFill="1" applyBorder="1">
      <alignment vertical="center"/>
    </xf>
    <xf numFmtId="176" fontId="31" fillId="0" borderId="227" xfId="0" applyNumberFormat="1" applyFont="1" applyFill="1" applyBorder="1">
      <alignment vertical="center"/>
    </xf>
    <xf numFmtId="0" fontId="53" fillId="0" borderId="219" xfId="0" applyFont="1" applyFill="1" applyBorder="1" applyAlignment="1">
      <alignment horizontal="right" vertical="center"/>
    </xf>
    <xf numFmtId="176" fontId="31" fillId="0" borderId="100" xfId="0" applyNumberFormat="1" applyFont="1" applyFill="1" applyBorder="1">
      <alignment vertical="center"/>
    </xf>
    <xf numFmtId="176" fontId="31" fillId="0" borderId="79" xfId="0" applyNumberFormat="1" applyFont="1" applyFill="1" applyBorder="1">
      <alignment vertical="center"/>
    </xf>
    <xf numFmtId="176" fontId="31" fillId="0" borderId="101" xfId="0" applyNumberFormat="1" applyFont="1" applyFill="1" applyBorder="1">
      <alignment vertical="center"/>
    </xf>
    <xf numFmtId="176" fontId="31" fillId="0" borderId="102" xfId="0" applyNumberFormat="1" applyFont="1" applyFill="1" applyBorder="1">
      <alignment vertical="center"/>
    </xf>
    <xf numFmtId="176" fontId="31" fillId="0" borderId="78" xfId="0" applyNumberFormat="1" applyFont="1" applyFill="1" applyBorder="1">
      <alignment vertical="center"/>
    </xf>
    <xf numFmtId="176" fontId="31" fillId="0" borderId="246" xfId="0" applyNumberFormat="1" applyFont="1" applyFill="1" applyBorder="1">
      <alignment vertical="center"/>
    </xf>
    <xf numFmtId="0" fontId="54" fillId="0" borderId="0" xfId="0" applyFont="1" applyAlignment="1">
      <alignment horizontal="right" vertical="center"/>
    </xf>
    <xf numFmtId="0" fontId="31" fillId="25" borderId="289" xfId="0" applyFont="1" applyFill="1" applyBorder="1" applyAlignment="1">
      <alignment horizontal="center" vertical="center"/>
    </xf>
    <xf numFmtId="0" fontId="25" fillId="25" borderId="290" xfId="0" applyFont="1" applyFill="1" applyBorder="1" applyAlignment="1">
      <alignment horizontal="center" vertical="center"/>
    </xf>
    <xf numFmtId="0" fontId="42" fillId="0" borderId="0" xfId="0" applyFont="1" applyBorder="1" applyAlignment="1">
      <alignment horizontal="left"/>
    </xf>
    <xf numFmtId="0" fontId="0" fillId="25" borderId="289" xfId="0" applyFont="1" applyFill="1" applyBorder="1" applyAlignment="1">
      <alignment horizontal="center" vertical="center" wrapText="1"/>
    </xf>
    <xf numFmtId="0" fontId="25" fillId="25" borderId="37" xfId="0" applyFont="1" applyFill="1" applyBorder="1" applyAlignment="1">
      <alignment horizontal="center" vertical="center"/>
    </xf>
    <xf numFmtId="0" fontId="25" fillId="25" borderId="71" xfId="0" applyFont="1" applyFill="1" applyBorder="1" applyAlignment="1">
      <alignment horizontal="distributed" vertical="center" indent="2"/>
    </xf>
    <xf numFmtId="0" fontId="42" fillId="0" borderId="0" xfId="0" applyFont="1" applyBorder="1" applyAlignment="1">
      <alignment horizontal="left" vertical="center"/>
    </xf>
    <xf numFmtId="0" fontId="31" fillId="25" borderId="291" xfId="0" applyFont="1" applyFill="1" applyBorder="1" applyAlignment="1">
      <alignment horizontal="center" vertical="center"/>
    </xf>
    <xf numFmtId="0" fontId="25" fillId="25" borderId="203" xfId="0" applyFont="1" applyFill="1" applyBorder="1" applyAlignment="1">
      <alignment horizontal="center" vertical="center"/>
    </xf>
    <xf numFmtId="0" fontId="0" fillId="25" borderId="291" xfId="0" applyFont="1" applyFill="1" applyBorder="1" applyAlignment="1">
      <alignment horizontal="center" vertical="center" wrapText="1"/>
    </xf>
    <xf numFmtId="0" fontId="25" fillId="25" borderId="55" xfId="0" applyFont="1" applyFill="1" applyBorder="1" applyAlignment="1">
      <alignment horizontal="distributed" vertical="center" indent="2"/>
    </xf>
    <xf numFmtId="0" fontId="31" fillId="25" borderId="292" xfId="0" applyFont="1" applyFill="1" applyBorder="1" applyAlignment="1">
      <alignment horizontal="center" vertical="center"/>
    </xf>
    <xf numFmtId="0" fontId="25" fillId="25" borderId="48" xfId="0" applyFont="1" applyFill="1" applyBorder="1" applyAlignment="1">
      <alignment horizontal="center" vertical="center"/>
    </xf>
    <xf numFmtId="0" fontId="25" fillId="25" borderId="33" xfId="0" applyFont="1" applyFill="1" applyBorder="1" applyAlignment="1">
      <alignment horizontal="center" vertical="center"/>
    </xf>
    <xf numFmtId="0" fontId="25" fillId="25" borderId="74" xfId="0" applyFont="1" applyFill="1" applyBorder="1" applyAlignment="1">
      <alignment horizontal="center" vertical="center"/>
    </xf>
    <xf numFmtId="0" fontId="39" fillId="0" borderId="0" xfId="0" applyFont="1" applyBorder="1" applyAlignment="1">
      <alignment horizontal="left" vertical="center"/>
    </xf>
    <xf numFmtId="0" fontId="0" fillId="25" borderId="292" xfId="0" applyFont="1" applyFill="1" applyBorder="1" applyAlignment="1">
      <alignment horizontal="center" vertical="center" wrapText="1"/>
    </xf>
    <xf numFmtId="0" fontId="25" fillId="25" borderId="74" xfId="0" applyFont="1" applyFill="1" applyBorder="1" applyAlignment="1">
      <alignment horizontal="distributed" vertical="center" indent="2"/>
    </xf>
    <xf numFmtId="176" fontId="31" fillId="0" borderId="42" xfId="0" applyNumberFormat="1" applyFont="1" applyFill="1" applyBorder="1" applyAlignment="1">
      <alignment horizontal="right" vertical="center"/>
    </xf>
    <xf numFmtId="176" fontId="31" fillId="0" borderId="31" xfId="0" applyNumberFormat="1" applyFont="1" applyFill="1" applyBorder="1" applyAlignment="1">
      <alignment horizontal="right" vertical="center"/>
    </xf>
    <xf numFmtId="176" fontId="31" fillId="0" borderId="156" xfId="0" applyNumberFormat="1" applyFont="1" applyFill="1" applyBorder="1" applyAlignment="1">
      <alignment horizontal="right" vertical="center"/>
    </xf>
    <xf numFmtId="0" fontId="39" fillId="0" borderId="0" xfId="0" applyFont="1" applyBorder="1">
      <alignment vertical="center"/>
    </xf>
    <xf numFmtId="176" fontId="31" fillId="0" borderId="30" xfId="0" applyNumberFormat="1" applyFont="1" applyBorder="1" applyAlignment="1">
      <alignment horizontal="center" vertical="center"/>
    </xf>
    <xf numFmtId="176" fontId="31" fillId="0" borderId="203" xfId="0" applyNumberFormat="1" applyFont="1" applyFill="1" applyBorder="1" applyAlignment="1">
      <alignment horizontal="right" vertical="center"/>
    </xf>
    <xf numFmtId="176" fontId="31" fillId="0" borderId="160" xfId="0" applyNumberFormat="1" applyFont="1" applyFill="1" applyBorder="1" applyAlignment="1">
      <alignment horizontal="right" vertical="center"/>
    </xf>
    <xf numFmtId="176" fontId="31" fillId="0" borderId="198" xfId="0" applyNumberFormat="1" applyFont="1" applyFill="1" applyBorder="1" applyAlignment="1">
      <alignment horizontal="right" vertical="center"/>
    </xf>
    <xf numFmtId="176" fontId="31" fillId="0" borderId="25" xfId="0" applyNumberFormat="1" applyFont="1" applyFill="1" applyBorder="1" applyAlignment="1">
      <alignment horizontal="right" vertical="center"/>
    </xf>
    <xf numFmtId="176" fontId="31" fillId="0" borderId="146" xfId="0" applyNumberFormat="1" applyFont="1" applyBorder="1" applyAlignment="1">
      <alignment horizontal="center" vertical="center"/>
    </xf>
    <xf numFmtId="176" fontId="31" fillId="0" borderId="55" xfId="0" applyNumberFormat="1" applyFont="1" applyBorder="1" applyAlignment="1">
      <alignment horizontal="right" vertical="center"/>
    </xf>
    <xf numFmtId="176" fontId="31" fillId="0" borderId="203" xfId="0" applyNumberFormat="1" applyFont="1" applyFill="1" applyBorder="1" applyAlignment="1">
      <alignment vertical="center"/>
    </xf>
    <xf numFmtId="176" fontId="31" fillId="0" borderId="0" xfId="0" applyNumberFormat="1" applyFont="1" applyFill="1" applyBorder="1" applyAlignment="1">
      <alignment horizontal="right" vertical="center"/>
    </xf>
    <xf numFmtId="0" fontId="52" fillId="0" borderId="198" xfId="0" applyFont="1" applyBorder="1" applyAlignment="1">
      <alignment horizontal="right" vertical="top" shrinkToFit="1"/>
    </xf>
    <xf numFmtId="176" fontId="31" fillId="0" borderId="160" xfId="0" applyNumberFormat="1" applyFont="1" applyBorder="1" applyAlignment="1">
      <alignment horizontal="center" vertical="center"/>
    </xf>
    <xf numFmtId="0" fontId="52" fillId="0" borderId="25" xfId="0" applyFont="1" applyBorder="1" applyAlignment="1">
      <alignment horizontal="right" vertical="top" shrinkToFit="1"/>
    </xf>
    <xf numFmtId="176" fontId="31" fillId="0" borderId="55" xfId="0" applyNumberFormat="1" applyFont="1" applyBorder="1" applyAlignment="1">
      <alignment horizontal="center" vertical="center"/>
    </xf>
    <xf numFmtId="0" fontId="52" fillId="0" borderId="48" xfId="0" applyFont="1" applyBorder="1" applyAlignment="1">
      <alignment horizontal="right" vertical="top"/>
    </xf>
    <xf numFmtId="0" fontId="52" fillId="0" borderId="157" xfId="0" applyFont="1" applyBorder="1" applyAlignment="1">
      <alignment horizontal="right" vertical="top" shrinkToFit="1"/>
    </xf>
    <xf numFmtId="0" fontId="50" fillId="0" borderId="0" xfId="0" applyFont="1" applyBorder="1" applyAlignment="1">
      <alignment horizontal="right" vertical="top"/>
    </xf>
    <xf numFmtId="0" fontId="52" fillId="0" borderId="160" xfId="0" applyFont="1" applyBorder="1" applyAlignment="1">
      <alignment horizontal="right" vertical="top"/>
    </xf>
    <xf numFmtId="0" fontId="52" fillId="0" borderId="28" xfId="0" applyFont="1" applyBorder="1" applyAlignment="1">
      <alignment horizontal="right" vertical="top" shrinkToFit="1"/>
    </xf>
    <xf numFmtId="0" fontId="0" fillId="25" borderId="293" xfId="0" applyFont="1" applyFill="1" applyBorder="1" applyAlignment="1">
      <alignment horizontal="center" vertical="center"/>
    </xf>
    <xf numFmtId="176" fontId="31" fillId="0" borderId="203" xfId="0" applyNumberFormat="1" applyFont="1" applyFill="1" applyBorder="1" applyAlignment="1">
      <alignment horizontal="center" vertical="center"/>
    </xf>
    <xf numFmtId="176" fontId="31" fillId="0" borderId="0" xfId="0" applyNumberFormat="1" applyFont="1" applyFill="1" applyBorder="1" applyAlignment="1">
      <alignment horizontal="center" vertical="center"/>
    </xf>
    <xf numFmtId="0" fontId="0" fillId="25" borderId="294" xfId="0" applyFont="1" applyFill="1" applyBorder="1" applyAlignment="1">
      <alignment horizontal="center" vertical="center"/>
    </xf>
    <xf numFmtId="0" fontId="54" fillId="0" borderId="0" xfId="0" applyFont="1" applyBorder="1" applyAlignment="1">
      <alignment horizontal="right" vertical="top"/>
    </xf>
    <xf numFmtId="0" fontId="0" fillId="25" borderId="295" xfId="0" applyFont="1" applyFill="1" applyBorder="1" applyAlignment="1">
      <alignment horizontal="center" vertical="center"/>
    </xf>
    <xf numFmtId="0" fontId="52" fillId="0" borderId="33" xfId="0" applyFont="1" applyBorder="1" applyAlignment="1">
      <alignment horizontal="right" vertical="top"/>
    </xf>
    <xf numFmtId="0" fontId="0" fillId="25" borderId="296" xfId="0" applyFont="1" applyFill="1" applyBorder="1" applyAlignment="1">
      <alignment horizontal="center" vertical="center"/>
    </xf>
    <xf numFmtId="0" fontId="52" fillId="0" borderId="25" xfId="0" applyFont="1" applyBorder="1" applyAlignment="1">
      <alignment horizontal="center" vertical="top" shrinkToFit="1"/>
    </xf>
    <xf numFmtId="0" fontId="0" fillId="25" borderId="297" xfId="0" applyFont="1" applyFill="1" applyBorder="1" applyAlignment="1">
      <alignment horizontal="center" vertical="center"/>
    </xf>
    <xf numFmtId="0" fontId="52" fillId="0" borderId="125" xfId="0" applyFont="1" applyBorder="1" applyAlignment="1">
      <alignment horizontal="right" vertical="top"/>
    </xf>
    <xf numFmtId="0" fontId="52" fillId="0" borderId="221" xfId="0" applyFont="1" applyBorder="1" applyAlignment="1">
      <alignment horizontal="right" vertical="top" shrinkToFit="1"/>
    </xf>
    <xf numFmtId="0" fontId="0" fillId="25" borderId="298" xfId="0" applyFont="1" applyFill="1" applyBorder="1" applyAlignment="1">
      <alignment horizontal="center" vertical="center"/>
    </xf>
    <xf numFmtId="0" fontId="52" fillId="0" borderId="220" xfId="0" applyFont="1" applyBorder="1" applyAlignment="1">
      <alignment horizontal="right" vertical="top"/>
    </xf>
    <xf numFmtId="176" fontId="31" fillId="0" borderId="219" xfId="0" applyNumberFormat="1" applyFont="1" applyBorder="1" applyAlignment="1">
      <alignment horizontal="center" vertical="center"/>
    </xf>
    <xf numFmtId="0" fontId="52" fillId="0" borderId="99" xfId="0" applyFont="1" applyBorder="1" applyAlignment="1">
      <alignment horizontal="center" vertical="top" shrinkToFit="1"/>
    </xf>
    <xf numFmtId="0" fontId="39" fillId="30" borderId="299" xfId="0" applyFont="1" applyFill="1" applyBorder="1" applyAlignment="1">
      <alignment horizontal="center" vertical="center"/>
    </xf>
    <xf numFmtId="0" fontId="25" fillId="30" borderId="104" xfId="0" applyFont="1" applyFill="1" applyBorder="1" applyAlignment="1">
      <alignment horizontal="center" vertical="center"/>
    </xf>
    <xf numFmtId="0" fontId="25" fillId="30" borderId="70" xfId="0" applyFont="1" applyFill="1" applyBorder="1" applyAlignment="1">
      <alignment horizontal="center" vertical="center"/>
    </xf>
    <xf numFmtId="0" fontId="25" fillId="30" borderId="300" xfId="0" applyFont="1" applyFill="1" applyBorder="1" applyAlignment="1">
      <alignment horizontal="center" vertical="center"/>
    </xf>
    <xf numFmtId="0" fontId="0" fillId="30" borderId="234" xfId="0" applyFont="1" applyFill="1" applyBorder="1" applyAlignment="1">
      <alignment horizontal="distributed" vertical="center" indent="2"/>
    </xf>
    <xf numFmtId="0" fontId="0" fillId="30" borderId="130" xfId="0" applyFont="1" applyFill="1" applyBorder="1" applyAlignment="1">
      <alignment horizontal="distributed" vertical="center" indent="2"/>
    </xf>
    <xf numFmtId="0" fontId="25" fillId="0" borderId="0" xfId="0" applyFont="1" applyBorder="1" applyAlignment="1">
      <alignment horizontal="left" vertical="center"/>
    </xf>
    <xf numFmtId="0" fontId="39" fillId="30" borderId="139" xfId="0" applyFont="1" applyFill="1" applyBorder="1" applyAlignment="1">
      <alignment horizontal="center" vertical="center"/>
    </xf>
    <xf numFmtId="0" fontId="39" fillId="30" borderId="140" xfId="0" applyFont="1" applyFill="1" applyBorder="1" applyAlignment="1">
      <alignment horizontal="center" vertical="center"/>
    </xf>
    <xf numFmtId="0" fontId="25" fillId="30" borderId="103" xfId="0" applyFont="1" applyFill="1" applyBorder="1" applyAlignment="1">
      <alignment horizontal="distributed" vertical="center" indent="1"/>
    </xf>
    <xf numFmtId="0" fontId="25" fillId="30" borderId="195" xfId="0" applyFont="1" applyFill="1" applyBorder="1" applyAlignment="1">
      <alignment horizontal="distributed" vertical="center" indent="1"/>
    </xf>
    <xf numFmtId="0" fontId="39" fillId="30" borderId="301" xfId="0" applyFont="1" applyFill="1" applyBorder="1" applyAlignment="1">
      <alignment horizontal="center" vertical="center"/>
    </xf>
    <xf numFmtId="0" fontId="25" fillId="30" borderId="302" xfId="0" applyFont="1" applyFill="1" applyBorder="1" applyAlignment="1">
      <alignment horizontal="center" vertical="center"/>
    </xf>
    <xf numFmtId="0" fontId="25" fillId="30" borderId="210" xfId="0" applyFont="1" applyFill="1" applyBorder="1" applyAlignment="1">
      <alignment horizontal="center" vertical="center"/>
    </xf>
    <xf numFmtId="0" fontId="25" fillId="30" borderId="252" xfId="0" applyFont="1" applyFill="1" applyBorder="1" applyAlignment="1">
      <alignment horizontal="center" vertical="center"/>
    </xf>
    <xf numFmtId="0" fontId="25" fillId="30" borderId="174" xfId="0" applyFont="1" applyFill="1" applyBorder="1" applyAlignment="1">
      <alignment horizontal="center" vertical="center"/>
    </xf>
    <xf numFmtId="0" fontId="25" fillId="30" borderId="286" xfId="0" applyFont="1" applyFill="1" applyBorder="1" applyAlignment="1">
      <alignment horizontal="center" vertical="center"/>
    </xf>
    <xf numFmtId="0" fontId="42" fillId="30" borderId="175" xfId="0" applyFont="1" applyFill="1" applyBorder="1" applyAlignment="1">
      <alignment horizontal="center" vertical="center"/>
    </xf>
    <xf numFmtId="0" fontId="0" fillId="30" borderId="239" xfId="0" applyFont="1" applyFill="1" applyBorder="1" applyAlignment="1">
      <alignment horizontal="distributed" vertical="center" indent="2"/>
    </xf>
    <xf numFmtId="0" fontId="0" fillId="30" borderId="121" xfId="0" applyFont="1" applyFill="1" applyBorder="1" applyAlignment="1">
      <alignment horizontal="distributed" vertical="center" indent="2"/>
    </xf>
    <xf numFmtId="0" fontId="61" fillId="0" borderId="0" xfId="0" applyFont="1">
      <alignment vertical="center"/>
    </xf>
    <xf numFmtId="0" fontId="39" fillId="30" borderId="145" xfId="0" applyFont="1" applyFill="1" applyBorder="1" applyAlignment="1">
      <alignment horizontal="center" vertical="center"/>
    </xf>
    <xf numFmtId="0" fontId="39" fillId="30" borderId="24" xfId="0" applyFont="1" applyFill="1" applyBorder="1" applyAlignment="1">
      <alignment horizontal="center" vertical="center"/>
    </xf>
    <xf numFmtId="0" fontId="25" fillId="30" borderId="25" xfId="0" applyFont="1" applyFill="1" applyBorder="1" applyAlignment="1">
      <alignment horizontal="distributed" vertical="center" indent="1"/>
    </xf>
    <xf numFmtId="0" fontId="25" fillId="30" borderId="198" xfId="0" applyFont="1" applyFill="1" applyBorder="1" applyAlignment="1">
      <alignment horizontal="distributed" vertical="center" indent="1"/>
    </xf>
    <xf numFmtId="0" fontId="39" fillId="30" borderId="303" xfId="0" applyFont="1" applyFill="1" applyBorder="1" applyAlignment="1">
      <alignment horizontal="center" vertical="center"/>
    </xf>
    <xf numFmtId="0" fontId="25" fillId="30" borderId="200" xfId="0" applyFont="1" applyFill="1" applyBorder="1" applyAlignment="1">
      <alignment horizontal="distributed" vertical="center" indent="1"/>
    </xf>
    <xf numFmtId="0" fontId="25" fillId="30" borderId="95" xfId="0" applyFont="1" applyFill="1" applyBorder="1" applyAlignment="1">
      <alignment horizontal="distributed" vertical="center" indent="1"/>
    </xf>
    <xf numFmtId="0" fontId="25" fillId="30" borderId="176" xfId="0" applyFont="1" applyFill="1" applyBorder="1" applyAlignment="1">
      <alignment horizontal="distributed" vertical="center" indent="1"/>
    </xf>
    <xf numFmtId="0" fontId="25" fillId="30" borderId="96" xfId="0" applyFont="1" applyFill="1" applyBorder="1" applyAlignment="1">
      <alignment horizontal="distributed" vertical="center" indent="1"/>
    </xf>
    <xf numFmtId="0" fontId="42" fillId="30" borderId="55" xfId="0" applyFont="1" applyFill="1" applyBorder="1" applyAlignment="1">
      <alignment horizontal="center" vertical="center"/>
    </xf>
    <xf numFmtId="0" fontId="0" fillId="30" borderId="97" xfId="0" applyFont="1" applyFill="1" applyBorder="1" applyAlignment="1">
      <alignment horizontal="distributed" vertical="center" indent="2"/>
    </xf>
    <xf numFmtId="0" fontId="39" fillId="30" borderId="148" xfId="0" applyFont="1" applyFill="1" applyBorder="1" applyAlignment="1">
      <alignment horizontal="center" vertical="center"/>
    </xf>
    <xf numFmtId="0" fontId="39" fillId="30" borderId="27" xfId="0" applyFont="1" applyFill="1" applyBorder="1" applyAlignment="1">
      <alignment horizontal="center" vertical="center"/>
    </xf>
    <xf numFmtId="0" fontId="25" fillId="30" borderId="28" xfId="0" applyFont="1" applyFill="1" applyBorder="1" applyAlignment="1">
      <alignment horizontal="distributed" vertical="center" indent="1"/>
    </xf>
    <xf numFmtId="0" fontId="25" fillId="30" borderId="157" xfId="0" applyFont="1" applyFill="1" applyBorder="1" applyAlignment="1">
      <alignment horizontal="distributed" vertical="center" indent="1"/>
    </xf>
    <xf numFmtId="0" fontId="25" fillId="30" borderId="203" xfId="0" applyFont="1" applyFill="1" applyBorder="1" applyAlignment="1">
      <alignment horizontal="distributed" vertical="center" indent="1"/>
    </xf>
    <xf numFmtId="0" fontId="25" fillId="30" borderId="109" xfId="0" applyFont="1" applyFill="1" applyBorder="1" applyAlignment="1">
      <alignment horizontal="distributed" vertical="center" indent="1"/>
    </xf>
    <xf numFmtId="0" fontId="25" fillId="30" borderId="41" xfId="0" applyFont="1" applyFill="1" applyBorder="1" applyAlignment="1">
      <alignment horizontal="distributed" vertical="center" indent="1"/>
    </xf>
    <xf numFmtId="0" fontId="25" fillId="30" borderId="111" xfId="0" applyFont="1" applyFill="1" applyBorder="1" applyAlignment="1">
      <alignment horizontal="distributed" vertical="center" indent="1"/>
    </xf>
    <xf numFmtId="0" fontId="42" fillId="30" borderId="97" xfId="0" applyFont="1" applyFill="1" applyBorder="1" applyAlignment="1">
      <alignment horizontal="center" vertical="center"/>
    </xf>
    <xf numFmtId="0" fontId="0" fillId="0" borderId="0" xfId="0" applyFont="1" applyBorder="1" applyAlignment="1">
      <alignment horizontal="left" vertical="center"/>
    </xf>
    <xf numFmtId="0" fontId="25" fillId="30" borderId="76" xfId="0" applyFont="1" applyFill="1" applyBorder="1" applyAlignment="1">
      <alignment horizontal="center" vertical="center"/>
    </xf>
    <xf numFmtId="176" fontId="0" fillId="0" borderId="173" xfId="0" applyNumberFormat="1" applyFont="1" applyBorder="1" applyAlignment="1">
      <alignment horizontal="right" vertical="center"/>
    </xf>
    <xf numFmtId="176" fontId="0" fillId="0" borderId="253" xfId="0" applyNumberFormat="1" applyFont="1" applyBorder="1" applyAlignment="1">
      <alignment horizontal="right" vertical="center"/>
    </xf>
    <xf numFmtId="180" fontId="0" fillId="0" borderId="175" xfId="0" applyNumberFormat="1" applyFont="1" applyBorder="1">
      <alignment vertical="center"/>
    </xf>
    <xf numFmtId="0" fontId="25" fillId="30" borderId="57" xfId="0" applyFont="1" applyFill="1" applyBorder="1" applyAlignment="1">
      <alignment horizontal="center" vertical="center"/>
    </xf>
    <xf numFmtId="176" fontId="0" fillId="0" borderId="42" xfId="0" applyNumberFormat="1" applyFont="1" applyBorder="1">
      <alignment vertical="center"/>
    </xf>
    <xf numFmtId="176" fontId="0" fillId="0" borderId="60" xfId="0" applyNumberFormat="1" applyFont="1" applyBorder="1">
      <alignment vertical="center"/>
    </xf>
    <xf numFmtId="176" fontId="0" fillId="0" borderId="43" xfId="0" applyNumberFormat="1" applyFont="1" applyBorder="1">
      <alignment vertical="center"/>
    </xf>
    <xf numFmtId="176" fontId="0" fillId="0" borderId="209" xfId="0" applyNumberFormat="1" applyFont="1" applyBorder="1">
      <alignment vertical="center"/>
    </xf>
    <xf numFmtId="176" fontId="0" fillId="0" borderId="281" xfId="0" applyNumberFormat="1" applyFont="1" applyBorder="1">
      <alignment vertical="center"/>
    </xf>
    <xf numFmtId="176" fontId="0" fillId="0" borderId="51" xfId="0" applyNumberFormat="1" applyFont="1" applyBorder="1">
      <alignment vertical="center"/>
    </xf>
    <xf numFmtId="179" fontId="6" fillId="0" borderId="235" xfId="37" applyNumberFormat="1" applyFont="1" applyBorder="1">
      <alignment vertical="center"/>
    </xf>
    <xf numFmtId="0" fontId="25" fillId="30" borderId="256" xfId="0" applyFont="1" applyFill="1" applyBorder="1" applyAlignment="1">
      <alignment horizontal="center" vertical="center"/>
    </xf>
    <xf numFmtId="0" fontId="25" fillId="30" borderId="176" xfId="0" applyFont="1" applyFill="1" applyBorder="1" applyAlignment="1">
      <alignment horizontal="center" vertical="center"/>
    </xf>
    <xf numFmtId="176" fontId="0" fillId="0" borderId="179" xfId="0" applyNumberFormat="1" applyFont="1" applyBorder="1" applyAlignment="1">
      <alignment horizontal="right" vertical="center"/>
    </xf>
    <xf numFmtId="176" fontId="0" fillId="0" borderId="93" xfId="0" applyNumberFormat="1" applyFont="1" applyBorder="1" applyAlignment="1">
      <alignment horizontal="right" vertical="center"/>
    </xf>
    <xf numFmtId="176" fontId="0" fillId="0" borderId="61" xfId="0" applyNumberFormat="1" applyFont="1" applyBorder="1">
      <alignment vertical="center"/>
    </xf>
    <xf numFmtId="0" fontId="25" fillId="30" borderId="75" xfId="0" applyFont="1" applyFill="1" applyBorder="1" applyAlignment="1">
      <alignment horizontal="center" vertical="center"/>
    </xf>
    <xf numFmtId="0" fontId="25" fillId="30" borderId="56" xfId="0" applyFont="1" applyFill="1" applyBorder="1" applyAlignment="1">
      <alignment horizontal="center" vertical="center"/>
    </xf>
    <xf numFmtId="176" fontId="0" fillId="0" borderId="52" xfId="0" applyNumberFormat="1" applyFont="1" applyBorder="1" applyAlignment="1">
      <alignment horizontal="right" vertical="center"/>
    </xf>
    <xf numFmtId="176" fontId="0" fillId="0" borderId="29" xfId="0" applyNumberFormat="1" applyFont="1" applyBorder="1" applyAlignment="1">
      <alignment horizontal="right" vertical="center"/>
    </xf>
    <xf numFmtId="180" fontId="0" fillId="0" borderId="51" xfId="0" applyNumberFormat="1" applyFont="1" applyBorder="1">
      <alignment vertical="center"/>
    </xf>
    <xf numFmtId="0" fontId="25" fillId="30" borderId="39" xfId="0" applyFont="1" applyFill="1" applyBorder="1" applyAlignment="1">
      <alignment horizontal="center" vertical="center"/>
    </xf>
    <xf numFmtId="176" fontId="0" fillId="0" borderId="50" xfId="0" applyNumberFormat="1" applyFont="1" applyBorder="1">
      <alignment vertical="center"/>
    </xf>
    <xf numFmtId="176" fontId="0" fillId="0" borderId="53" xfId="0" applyNumberFormat="1" applyFont="1" applyBorder="1">
      <alignment vertical="center"/>
    </xf>
    <xf numFmtId="176" fontId="0" fillId="0" borderId="56" xfId="0" applyNumberFormat="1" applyFont="1" applyBorder="1">
      <alignment vertical="center"/>
    </xf>
    <xf numFmtId="176" fontId="0" fillId="0" borderId="214" xfId="0" applyNumberFormat="1" applyFont="1" applyBorder="1">
      <alignment vertical="center"/>
    </xf>
    <xf numFmtId="176" fontId="0" fillId="0" borderId="288" xfId="0" applyNumberFormat="1" applyFont="1" applyBorder="1">
      <alignment vertical="center"/>
    </xf>
    <xf numFmtId="179" fontId="6" fillId="0" borderId="227" xfId="37" applyNumberFormat="1" applyFont="1" applyBorder="1">
      <alignment vertical="center"/>
    </xf>
    <xf numFmtId="0" fontId="42" fillId="0" borderId="55" xfId="0" applyFont="1" applyBorder="1" applyAlignment="1">
      <alignment horizontal="right" wrapText="1"/>
    </xf>
    <xf numFmtId="0" fontId="25" fillId="30" borderId="161" xfId="0" applyFont="1" applyFill="1" applyBorder="1" applyAlignment="1">
      <alignment horizontal="center" vertical="center"/>
    </xf>
    <xf numFmtId="176" fontId="0" fillId="0" borderId="304" xfId="0" applyNumberFormat="1" applyFont="1" applyBorder="1">
      <alignment vertical="center"/>
    </xf>
    <xf numFmtId="176" fontId="0" fillId="0" borderId="305" xfId="0" applyNumberFormat="1" applyFont="1" applyBorder="1">
      <alignment vertical="center"/>
    </xf>
    <xf numFmtId="176" fontId="0" fillId="0" borderId="306" xfId="0" applyNumberFormat="1" applyFont="1" applyBorder="1">
      <alignment vertical="center"/>
    </xf>
    <xf numFmtId="176" fontId="0" fillId="0" borderId="217" xfId="0" applyNumberFormat="1" applyFont="1" applyBorder="1">
      <alignment vertical="center"/>
    </xf>
    <xf numFmtId="176" fontId="0" fillId="0" borderId="307" xfId="0" applyNumberFormat="1" applyFont="1" applyBorder="1">
      <alignment vertical="center"/>
    </xf>
    <xf numFmtId="176" fontId="0" fillId="0" borderId="162" xfId="0" applyNumberFormat="1" applyFont="1" applyBorder="1">
      <alignment vertical="center"/>
    </xf>
    <xf numFmtId="179" fontId="6" fillId="0" borderId="236" xfId="37" applyNumberFormat="1" applyFont="1" applyBorder="1">
      <alignment vertical="center"/>
    </xf>
    <xf numFmtId="0" fontId="25" fillId="30" borderId="308" xfId="0" applyFont="1" applyFill="1" applyBorder="1" applyAlignment="1">
      <alignment horizontal="center" vertical="center"/>
    </xf>
    <xf numFmtId="0" fontId="25" fillId="30" borderId="306" xfId="0" applyFont="1" applyFill="1" applyBorder="1" applyAlignment="1">
      <alignment horizontal="center" vertical="center"/>
    </xf>
    <xf numFmtId="176" fontId="0" fillId="0" borderId="153" xfId="0" applyNumberFormat="1" applyFont="1" applyBorder="1" applyAlignment="1">
      <alignment horizontal="right" vertical="center"/>
    </xf>
    <xf numFmtId="176" fontId="0" fillId="0" borderId="151" xfId="0" applyNumberFormat="1" applyFont="1" applyBorder="1" applyAlignment="1">
      <alignment horizontal="right" vertical="center"/>
    </xf>
    <xf numFmtId="180" fontId="0" fillId="0" borderId="162" xfId="0" applyNumberFormat="1" applyFont="1" applyBorder="1">
      <alignment vertical="center"/>
    </xf>
    <xf numFmtId="179" fontId="6" fillId="0" borderId="0" xfId="37" applyNumberFormat="1" applyFont="1" applyFill="1" applyBorder="1">
      <alignment vertical="center"/>
    </xf>
    <xf numFmtId="0" fontId="54" fillId="0" borderId="0" xfId="0" applyFont="1" applyAlignment="1">
      <alignment horizontal="right" vertical="center" shrinkToFit="1"/>
    </xf>
    <xf numFmtId="0" fontId="0" fillId="30" borderId="299" xfId="0" applyFont="1" applyFill="1" applyBorder="1" applyAlignment="1">
      <alignment horizontal="center" vertical="center"/>
    </xf>
    <xf numFmtId="0" fontId="25" fillId="30" borderId="142" xfId="0" applyFont="1" applyFill="1" applyBorder="1" applyAlignment="1">
      <alignment horizontal="distributed" vertical="center" indent="2"/>
    </xf>
    <xf numFmtId="0" fontId="25" fillId="30" borderId="103" xfId="0" applyFont="1" applyFill="1" applyBorder="1" applyAlignment="1">
      <alignment horizontal="distributed" vertical="center" indent="2"/>
    </xf>
    <xf numFmtId="0" fontId="25" fillId="30" borderId="290" xfId="0" applyFont="1" applyFill="1" applyBorder="1" applyAlignment="1">
      <alignment horizontal="center" vertical="center" textRotation="255"/>
    </xf>
    <xf numFmtId="0" fontId="25" fillId="30" borderId="164" xfId="0" applyFont="1" applyFill="1" applyBorder="1" applyAlignment="1">
      <alignment horizontal="center" vertical="center" textRotation="255"/>
    </xf>
    <xf numFmtId="0" fontId="25" fillId="30" borderId="104" xfId="0" applyFont="1" applyFill="1" applyBorder="1" applyAlignment="1">
      <alignment horizontal="center" vertical="center" textRotation="255"/>
    </xf>
    <xf numFmtId="0" fontId="25" fillId="30" borderId="300" xfId="0" applyFont="1" applyFill="1" applyBorder="1" applyAlignment="1">
      <alignment horizontal="center" vertical="center" textRotation="255"/>
    </xf>
    <xf numFmtId="0" fontId="25" fillId="30" borderId="141" xfId="0" applyFont="1" applyFill="1" applyBorder="1" applyAlignment="1">
      <alignment horizontal="center" vertical="center" textRotation="255"/>
    </xf>
    <xf numFmtId="0" fontId="25" fillId="30" borderId="142" xfId="0" applyFont="1" applyFill="1" applyBorder="1" applyAlignment="1">
      <alignment horizontal="center" vertical="center" textRotation="255"/>
    </xf>
    <xf numFmtId="0" fontId="25" fillId="30" borderId="163" xfId="0" applyFont="1" applyFill="1" applyBorder="1" applyAlignment="1">
      <alignment horizontal="center" vertical="center" textRotation="255"/>
    </xf>
    <xf numFmtId="0" fontId="25" fillId="30" borderId="268" xfId="0" applyFont="1" applyFill="1" applyBorder="1" applyAlignment="1">
      <alignment horizontal="center" vertical="center" textRotation="255"/>
    </xf>
    <xf numFmtId="0" fontId="25" fillId="30" borderId="143" xfId="0" applyFont="1" applyFill="1" applyBorder="1" applyAlignment="1">
      <alignment horizontal="center" vertical="center" textRotation="255"/>
    </xf>
    <xf numFmtId="0" fontId="25" fillId="30" borderId="233" xfId="0" applyFont="1" applyFill="1" applyBorder="1" applyAlignment="1">
      <alignment horizontal="center" vertical="center" textRotation="255"/>
    </xf>
    <xf numFmtId="0" fontId="25" fillId="30" borderId="143" xfId="0" applyFont="1" applyFill="1" applyBorder="1" applyAlignment="1">
      <alignment horizontal="center" vertical="center" wrapText="1"/>
    </xf>
    <xf numFmtId="0" fontId="25" fillId="30" borderId="144" xfId="0" applyFont="1" applyFill="1" applyBorder="1" applyAlignment="1">
      <alignment horizontal="center" vertical="center" wrapText="1"/>
    </xf>
    <xf numFmtId="0" fontId="0" fillId="30" borderId="301" xfId="0" applyFont="1" applyFill="1" applyBorder="1" applyAlignment="1">
      <alignment horizontal="center" vertical="center"/>
    </xf>
    <xf numFmtId="0" fontId="25" fillId="30" borderId="0" xfId="0" applyFont="1" applyFill="1" applyBorder="1" applyAlignment="1">
      <alignment horizontal="distributed" vertical="center" indent="2"/>
    </xf>
    <xf numFmtId="0" fontId="25" fillId="30" borderId="25" xfId="0" applyFont="1" applyFill="1" applyBorder="1" applyAlignment="1">
      <alignment horizontal="distributed" vertical="center" indent="2"/>
    </xf>
    <xf numFmtId="0" fontId="25" fillId="30" borderId="42" xfId="0" applyFont="1" applyFill="1" applyBorder="1" applyAlignment="1">
      <alignment horizontal="distributed" vertical="center" indent="1"/>
    </xf>
    <xf numFmtId="0" fontId="25" fillId="30" borderId="43" xfId="0" applyFont="1" applyFill="1" applyBorder="1" applyAlignment="1">
      <alignment horizontal="distributed" vertical="center" indent="1"/>
    </xf>
    <xf numFmtId="0" fontId="25" fillId="30" borderId="209" xfId="0" applyFont="1" applyFill="1" applyBorder="1" applyAlignment="1">
      <alignment horizontal="distributed" vertical="center" indent="1"/>
    </xf>
    <xf numFmtId="0" fontId="25" fillId="30" borderId="77" xfId="0" applyFont="1" applyFill="1" applyBorder="1" applyAlignment="1">
      <alignment horizontal="distributed" vertical="center" indent="1"/>
    </xf>
    <xf numFmtId="0" fontId="25" fillId="30" borderId="60" xfId="0" applyFont="1" applyFill="1" applyBorder="1" applyAlignment="1">
      <alignment horizontal="distributed" vertical="center" wrapText="1" indent="1"/>
    </xf>
    <xf numFmtId="0" fontId="25" fillId="30" borderId="208" xfId="0" applyFont="1" applyFill="1" applyBorder="1" applyAlignment="1">
      <alignment horizontal="distributed" vertical="center" indent="1"/>
    </xf>
    <xf numFmtId="0" fontId="0" fillId="30" borderId="303" xfId="0" applyFont="1" applyFill="1" applyBorder="1" applyAlignment="1">
      <alignment horizontal="center" vertical="center"/>
    </xf>
    <xf numFmtId="0" fontId="52" fillId="30" borderId="146" xfId="0" applyFont="1" applyFill="1" applyBorder="1" applyAlignment="1">
      <alignment horizontal="right" vertical="top" shrinkToFit="1"/>
    </xf>
    <xf numFmtId="0" fontId="52" fillId="30" borderId="25" xfId="0" applyFont="1" applyFill="1" applyBorder="1" applyAlignment="1">
      <alignment horizontal="right" vertical="top" shrinkToFit="1"/>
    </xf>
    <xf numFmtId="0" fontId="52" fillId="30" borderId="203" xfId="0" applyFont="1" applyFill="1" applyBorder="1" applyAlignment="1">
      <alignment horizontal="right" vertical="top" shrinkToFit="1"/>
    </xf>
    <xf numFmtId="0" fontId="52" fillId="30" borderId="41" xfId="0" applyFont="1" applyFill="1" applyBorder="1" applyAlignment="1">
      <alignment horizontal="right" vertical="top" shrinkToFit="1"/>
    </xf>
    <xf numFmtId="0" fontId="52" fillId="30" borderId="40" xfId="0" applyFont="1" applyFill="1" applyBorder="1" applyAlignment="1">
      <alignment horizontal="right" vertical="top" shrinkToFit="1"/>
    </xf>
    <xf numFmtId="0" fontId="52" fillId="30" borderId="44" xfId="0" applyFont="1" applyFill="1" applyBorder="1" applyAlignment="1">
      <alignment horizontal="right" vertical="top" shrinkToFit="1"/>
    </xf>
    <xf numFmtId="0" fontId="52" fillId="30" borderId="109" xfId="0" applyFont="1" applyFill="1" applyBorder="1" applyAlignment="1">
      <alignment horizontal="right" vertical="top" shrinkToFit="1"/>
    </xf>
    <xf numFmtId="0" fontId="52" fillId="30" borderId="110" xfId="0" applyFont="1" applyFill="1" applyBorder="1" applyAlignment="1">
      <alignment horizontal="right" vertical="top" shrinkToFit="1"/>
    </xf>
    <xf numFmtId="181" fontId="6" fillId="0" borderId="30" xfId="37" applyNumberFormat="1" applyFont="1" applyBorder="1" applyAlignment="1">
      <alignment horizontal="right" vertical="center"/>
    </xf>
    <xf numFmtId="181" fontId="6" fillId="0" borderId="22" xfId="37" applyNumberFormat="1" applyFont="1" applyBorder="1" applyAlignment="1">
      <alignment horizontal="right" vertical="center"/>
    </xf>
    <xf numFmtId="181" fontId="6" fillId="0" borderId="42" xfId="37" applyNumberFormat="1" applyFont="1" applyBorder="1" applyAlignment="1">
      <alignment horizontal="right" vertical="center"/>
    </xf>
    <xf numFmtId="181" fontId="6" fillId="0" borderId="43" xfId="37" applyNumberFormat="1" applyFont="1" applyBorder="1" applyAlignment="1">
      <alignment horizontal="right" vertical="center"/>
    </xf>
    <xf numFmtId="182" fontId="0" fillId="0" borderId="209" xfId="0" applyNumberFormat="1" applyFont="1" applyBorder="1" applyAlignment="1">
      <alignment horizontal="right" vertical="center"/>
    </xf>
    <xf numFmtId="182" fontId="0" fillId="0" borderId="77" xfId="0" applyNumberFormat="1" applyFont="1" applyBorder="1" applyAlignment="1">
      <alignment horizontal="right" vertical="center"/>
    </xf>
    <xf numFmtId="182" fontId="0" fillId="0" borderId="42" xfId="0" applyNumberFormat="1" applyFont="1" applyBorder="1" applyAlignment="1">
      <alignment horizontal="right" vertical="center"/>
    </xf>
    <xf numFmtId="181" fontId="6" fillId="0" borderId="60" xfId="37" applyNumberFormat="1" applyFont="1" applyBorder="1" applyAlignment="1">
      <alignment horizontal="right" vertical="center"/>
    </xf>
    <xf numFmtId="176" fontId="0" fillId="0" borderId="60" xfId="0" applyNumberFormat="1" applyFont="1" applyBorder="1" applyAlignment="1">
      <alignment horizontal="right" vertical="center"/>
    </xf>
    <xf numFmtId="176" fontId="0" fillId="0" borderId="208" xfId="0" applyNumberFormat="1" applyFont="1" applyBorder="1" applyAlignment="1">
      <alignment horizontal="right" vertical="center"/>
    </xf>
    <xf numFmtId="181" fontId="6" fillId="0" borderId="77" xfId="37" applyNumberFormat="1" applyFont="1" applyBorder="1" applyAlignment="1">
      <alignment horizontal="right" vertical="center"/>
    </xf>
    <xf numFmtId="181" fontId="6" fillId="0" borderId="10" xfId="37" applyNumberFormat="1" applyFont="1" applyBorder="1" applyAlignment="1">
      <alignment horizontal="right" vertical="center"/>
    </xf>
    <xf numFmtId="182" fontId="0" fillId="0" borderId="10" xfId="0" applyNumberFormat="1" applyFont="1" applyBorder="1" applyAlignment="1">
      <alignment horizontal="right" vertical="center"/>
    </xf>
    <xf numFmtId="176" fontId="0" fillId="0" borderId="10" xfId="0" applyNumberFormat="1" applyFont="1" applyBorder="1" applyAlignment="1">
      <alignment horizontal="right" vertical="center"/>
    </xf>
    <xf numFmtId="181" fontId="6" fillId="0" borderId="52" xfId="37" applyNumberFormat="1" applyFont="1" applyBorder="1" applyAlignment="1">
      <alignment horizontal="right" vertical="center"/>
    </xf>
    <xf numFmtId="181" fontId="6" fillId="0" borderId="29" xfId="37" applyNumberFormat="1" applyFont="1" applyBorder="1" applyAlignment="1">
      <alignment horizontal="right" vertical="center"/>
    </xf>
    <xf numFmtId="181" fontId="6" fillId="0" borderId="50" xfId="37" applyNumberFormat="1" applyFont="1" applyBorder="1" applyAlignment="1">
      <alignment horizontal="right" vertical="center"/>
    </xf>
    <xf numFmtId="181" fontId="6" fillId="0" borderId="56" xfId="37" applyNumberFormat="1" applyFont="1" applyBorder="1" applyAlignment="1">
      <alignment horizontal="right" vertical="center"/>
    </xf>
    <xf numFmtId="182" fontId="0" fillId="0" borderId="214" xfId="0" applyNumberFormat="1" applyFont="1" applyBorder="1" applyAlignment="1">
      <alignment horizontal="right" vertical="center"/>
    </xf>
    <xf numFmtId="182" fontId="0" fillId="0" borderId="54" xfId="0" applyNumberFormat="1" applyFont="1" applyBorder="1" applyAlignment="1">
      <alignment horizontal="right" vertical="center"/>
    </xf>
    <xf numFmtId="182" fontId="0" fillId="0" borderId="50" xfId="0" applyNumberFormat="1" applyFont="1" applyBorder="1" applyAlignment="1">
      <alignment horizontal="right" vertical="center"/>
    </xf>
    <xf numFmtId="181" fontId="6" fillId="0" borderId="53" xfId="37" applyNumberFormat="1" applyFont="1" applyBorder="1" applyAlignment="1">
      <alignment horizontal="right" vertical="center"/>
    </xf>
    <xf numFmtId="182" fontId="0" fillId="0" borderId="52" xfId="0" applyNumberFormat="1" applyFont="1" applyBorder="1" applyAlignment="1">
      <alignment horizontal="right" vertical="center"/>
    </xf>
    <xf numFmtId="176" fontId="0" fillId="0" borderId="53" xfId="0" applyNumberFormat="1" applyFont="1" applyBorder="1" applyAlignment="1">
      <alignment horizontal="right" vertical="center"/>
    </xf>
    <xf numFmtId="181" fontId="6" fillId="0" borderId="54" xfId="37" applyNumberFormat="1" applyFont="1" applyBorder="1" applyAlignment="1">
      <alignment horizontal="right" vertical="center"/>
    </xf>
    <xf numFmtId="181" fontId="6" fillId="0" borderId="153" xfId="37" applyNumberFormat="1" applyFont="1" applyBorder="1" applyAlignment="1">
      <alignment horizontal="right" vertical="center"/>
    </xf>
    <xf numFmtId="181" fontId="6" fillId="0" borderId="151" xfId="37" applyNumberFormat="1" applyFont="1" applyBorder="1" applyAlignment="1">
      <alignment horizontal="right" vertical="center"/>
    </xf>
    <xf numFmtId="181" fontId="6" fillId="0" borderId="304" xfId="37" applyNumberFormat="1" applyFont="1" applyBorder="1" applyAlignment="1">
      <alignment horizontal="right" vertical="center"/>
    </xf>
    <xf numFmtId="181" fontId="6" fillId="0" borderId="306" xfId="37" applyNumberFormat="1" applyFont="1" applyBorder="1" applyAlignment="1">
      <alignment horizontal="right" vertical="center"/>
    </xf>
    <xf numFmtId="182" fontId="0" fillId="0" borderId="217" xfId="0" applyNumberFormat="1" applyFont="1" applyBorder="1" applyAlignment="1">
      <alignment horizontal="right" vertical="center"/>
    </xf>
    <xf numFmtId="182" fontId="0" fillId="0" borderId="309" xfId="0" applyNumberFormat="1" applyFont="1" applyBorder="1" applyAlignment="1">
      <alignment horizontal="right" vertical="center"/>
    </xf>
    <xf numFmtId="182" fontId="0" fillId="0" borderId="304" xfId="0" applyNumberFormat="1" applyFont="1" applyBorder="1" applyAlignment="1">
      <alignment horizontal="right" vertical="center"/>
    </xf>
    <xf numFmtId="181" fontId="6" fillId="0" borderId="305" xfId="37" applyNumberFormat="1" applyFont="1" applyBorder="1" applyAlignment="1">
      <alignment horizontal="right" vertical="center"/>
    </xf>
    <xf numFmtId="182" fontId="0" fillId="0" borderId="153" xfId="0" applyNumberFormat="1" applyFont="1" applyBorder="1" applyAlignment="1">
      <alignment horizontal="right" vertical="center"/>
    </xf>
    <xf numFmtId="176" fontId="0" fillId="0" borderId="305" xfId="0" applyNumberFormat="1" applyFont="1" applyBorder="1" applyAlignment="1">
      <alignment horizontal="right" vertical="center"/>
    </xf>
    <xf numFmtId="181" fontId="6" fillId="0" borderId="309" xfId="37" applyNumberFormat="1" applyFont="1" applyBorder="1" applyAlignment="1">
      <alignment horizontal="right" vertical="center"/>
    </xf>
    <xf numFmtId="49" fontId="0" fillId="0" borderId="0" xfId="0" applyNumberFormat="1" applyFont="1" applyFill="1" applyBorder="1" applyAlignment="1">
      <alignment horizontal="left" vertical="center" indent="1"/>
    </xf>
    <xf numFmtId="0" fontId="52" fillId="0" borderId="0" xfId="0" applyFont="1" applyAlignment="1">
      <alignment horizontal="right" vertical="center" shrinkToFit="1"/>
    </xf>
    <xf numFmtId="0" fontId="25" fillId="31" borderId="139" xfId="0" applyFont="1" applyFill="1" applyBorder="1" applyAlignment="1">
      <alignment horizontal="center" vertical="center"/>
    </xf>
    <xf numFmtId="0" fontId="25" fillId="31" borderId="140" xfId="0" applyFont="1" applyFill="1" applyBorder="1" applyAlignment="1">
      <alignment horizontal="center" vertical="center"/>
    </xf>
    <xf numFmtId="0" fontId="0" fillId="31" borderId="103" xfId="0" applyFont="1" applyFill="1" applyBorder="1">
      <alignment vertical="center"/>
    </xf>
    <xf numFmtId="0" fontId="0" fillId="31" borderId="141" xfId="0" applyFont="1" applyFill="1" applyBorder="1">
      <alignment vertical="center"/>
    </xf>
    <xf numFmtId="0" fontId="0" fillId="31" borderId="163" xfId="0" applyFont="1" applyFill="1" applyBorder="1">
      <alignment vertical="center"/>
    </xf>
    <xf numFmtId="0" fontId="0" fillId="31" borderId="142" xfId="0" applyFont="1" applyFill="1" applyBorder="1">
      <alignment vertical="center"/>
    </xf>
    <xf numFmtId="0" fontId="0" fillId="31" borderId="195" xfId="0" applyFont="1" applyFill="1" applyBorder="1">
      <alignment vertical="center"/>
    </xf>
    <xf numFmtId="0" fontId="25" fillId="31" borderId="103" xfId="0" applyFont="1" applyFill="1" applyBorder="1">
      <alignment vertical="center"/>
    </xf>
    <xf numFmtId="0" fontId="25" fillId="31" borderId="195" xfId="0" applyFont="1" applyFill="1" applyBorder="1">
      <alignment vertical="center"/>
    </xf>
    <xf numFmtId="0" fontId="25" fillId="31" borderId="145" xfId="0" applyFont="1" applyFill="1" applyBorder="1" applyAlignment="1">
      <alignment horizontal="center" vertical="center"/>
    </xf>
    <xf numFmtId="0" fontId="25" fillId="31" borderId="24" xfId="0" applyFont="1" applyFill="1" applyBorder="1" applyAlignment="1">
      <alignment horizontal="center" vertical="center"/>
    </xf>
    <xf numFmtId="0" fontId="62" fillId="30" borderId="25" xfId="0" applyFont="1" applyFill="1" applyBorder="1" applyAlignment="1">
      <alignment horizontal="center" vertical="center"/>
    </xf>
    <xf numFmtId="0" fontId="62" fillId="30" borderId="146" xfId="0" applyFont="1" applyFill="1" applyBorder="1" applyAlignment="1">
      <alignment horizontal="distributed" vertical="center" shrinkToFit="1"/>
    </xf>
    <xf numFmtId="0" fontId="62" fillId="30" borderId="160" xfId="0" applyFont="1" applyFill="1" applyBorder="1" applyAlignment="1">
      <alignment horizontal="distributed" vertical="center" shrinkToFit="1"/>
    </xf>
    <xf numFmtId="0" fontId="62" fillId="30" borderId="0" xfId="0" applyFont="1" applyFill="1" applyBorder="1" applyAlignment="1">
      <alignment horizontal="distributed" vertical="center" shrinkToFit="1"/>
    </xf>
    <xf numFmtId="0" fontId="54" fillId="30" borderId="118" xfId="0" applyFont="1" applyFill="1" applyBorder="1" applyAlignment="1">
      <alignment horizontal="distributed" vertical="center" indent="3"/>
    </xf>
    <xf numFmtId="0" fontId="54" fillId="30" borderId="188" xfId="0" applyFont="1" applyFill="1" applyBorder="1" applyAlignment="1">
      <alignment horizontal="distributed" vertical="center"/>
    </xf>
    <xf numFmtId="0" fontId="54" fillId="30" borderId="113" xfId="0" applyFont="1" applyFill="1" applyBorder="1" applyAlignment="1">
      <alignment horizontal="distributed" vertical="center"/>
    </xf>
    <xf numFmtId="0" fontId="54" fillId="30" borderId="118" xfId="0" applyFont="1" applyFill="1" applyBorder="1" applyAlignment="1">
      <alignment horizontal="distributed" vertical="center"/>
    </xf>
    <xf numFmtId="0" fontId="54" fillId="30" borderId="146" xfId="0" applyFont="1" applyFill="1" applyBorder="1" applyAlignment="1">
      <alignment horizontal="center" vertical="center" shrinkToFit="1"/>
    </xf>
    <xf numFmtId="0" fontId="54" fillId="30" borderId="160" xfId="0" applyFont="1" applyFill="1" applyBorder="1" applyAlignment="1">
      <alignment horizontal="center" vertical="center" shrinkToFit="1"/>
    </xf>
    <xf numFmtId="0" fontId="54" fillId="30" borderId="0" xfId="0" applyFont="1" applyFill="1" applyBorder="1" applyAlignment="1">
      <alignment horizontal="center" vertical="center" shrinkToFit="1"/>
    </xf>
    <xf numFmtId="0" fontId="54" fillId="30" borderId="55" xfId="0" applyFont="1" applyFill="1" applyBorder="1" applyAlignment="1">
      <alignment horizontal="distributed" vertical="center" indent="3"/>
    </xf>
    <xf numFmtId="0" fontId="54" fillId="30" borderId="0" xfId="0" applyFont="1" applyFill="1" applyBorder="1" applyAlignment="1">
      <alignment horizontal="distributed" vertical="center"/>
    </xf>
    <xf numFmtId="0" fontId="54" fillId="30" borderId="25" xfId="0" applyFont="1" applyFill="1" applyBorder="1" applyAlignment="1">
      <alignment horizontal="distributed" vertical="center"/>
    </xf>
    <xf numFmtId="0" fontId="54" fillId="30" borderId="55" xfId="0" applyFont="1" applyFill="1" applyBorder="1" applyAlignment="1">
      <alignment horizontal="distributed" vertical="center"/>
    </xf>
    <xf numFmtId="0" fontId="54" fillId="30" borderId="30" xfId="0" applyFont="1" applyFill="1" applyBorder="1" applyAlignment="1">
      <alignment horizontal="center" vertical="center" shrinkToFit="1"/>
    </xf>
    <xf numFmtId="0" fontId="54" fillId="30" borderId="43" xfId="0" applyFont="1" applyFill="1" applyBorder="1" applyAlignment="1">
      <alignment horizontal="center" vertical="center" shrinkToFit="1"/>
    </xf>
    <xf numFmtId="0" fontId="54" fillId="30" borderId="42" xfId="0" applyFont="1" applyFill="1" applyBorder="1" applyAlignment="1">
      <alignment horizontal="center" vertical="center" shrinkToFit="1"/>
    </xf>
    <xf numFmtId="0" fontId="54" fillId="30" borderId="60" xfId="0" applyFont="1" applyFill="1" applyBorder="1" applyAlignment="1">
      <alignment horizontal="center" vertical="center" shrinkToFit="1"/>
    </xf>
    <xf numFmtId="0" fontId="54" fillId="30" borderId="31" xfId="0" applyFont="1" applyFill="1" applyBorder="1" applyAlignment="1">
      <alignment horizontal="center" vertical="center" shrinkToFit="1"/>
    </xf>
    <xf numFmtId="0" fontId="52" fillId="30" borderId="203" xfId="0" applyFont="1" applyFill="1" applyBorder="1" applyAlignment="1">
      <alignment horizontal="distributed" vertical="center" shrinkToFit="1"/>
    </xf>
    <xf numFmtId="0" fontId="52" fillId="30" borderId="41" xfId="0" applyFont="1" applyFill="1" applyBorder="1" applyAlignment="1">
      <alignment horizontal="distributed" vertical="center" shrinkToFit="1"/>
    </xf>
    <xf numFmtId="0" fontId="52" fillId="30" borderId="109" xfId="0" applyFont="1" applyFill="1" applyBorder="1" applyAlignment="1">
      <alignment horizontal="distributed" vertical="center" shrinkToFit="1"/>
    </xf>
    <xf numFmtId="0" fontId="52" fillId="30" borderId="160" xfId="0" applyFont="1" applyFill="1" applyBorder="1" applyAlignment="1">
      <alignment horizontal="distributed" vertical="center" shrinkToFit="1"/>
    </xf>
    <xf numFmtId="0" fontId="54" fillId="30" borderId="97" xfId="0" applyFont="1" applyFill="1" applyBorder="1" applyAlignment="1">
      <alignment horizontal="distributed" vertical="center" indent="3"/>
    </xf>
    <xf numFmtId="0" fontId="54" fillId="30" borderId="179" xfId="0" applyFont="1" applyFill="1" applyBorder="1" applyAlignment="1">
      <alignment horizontal="distributed" vertical="center"/>
    </xf>
    <xf numFmtId="0" fontId="54" fillId="30" borderId="93" xfId="0" applyFont="1" applyFill="1" applyBorder="1" applyAlignment="1">
      <alignment horizontal="distributed" vertical="center"/>
    </xf>
    <xf numFmtId="0" fontId="54" fillId="30" borderId="97" xfId="0" applyFont="1" applyFill="1" applyBorder="1" applyAlignment="1">
      <alignment horizontal="distributed" vertical="center"/>
    </xf>
    <xf numFmtId="0" fontId="25" fillId="31" borderId="148" xfId="0" applyFont="1" applyFill="1" applyBorder="1" applyAlignment="1">
      <alignment horizontal="center" vertical="center"/>
    </xf>
    <xf numFmtId="0" fontId="25" fillId="31" borderId="27" xfId="0" applyFont="1" applyFill="1" applyBorder="1" applyAlignment="1">
      <alignment horizontal="center" vertical="center"/>
    </xf>
    <xf numFmtId="0" fontId="55" fillId="30" borderId="28" xfId="0" applyFont="1" applyFill="1" applyBorder="1" applyAlignment="1">
      <alignment horizontal="right" vertical="top"/>
    </xf>
    <xf numFmtId="0" fontId="55" fillId="30" borderId="48" xfId="0" applyFont="1" applyFill="1" applyBorder="1" applyAlignment="1">
      <alignment horizontal="right" vertical="top" shrinkToFit="1"/>
    </xf>
    <xf numFmtId="0" fontId="55" fillId="30" borderId="47" xfId="0" applyFont="1" applyFill="1" applyBorder="1" applyAlignment="1">
      <alignment horizontal="right" vertical="top" shrinkToFit="1"/>
    </xf>
    <xf numFmtId="0" fontId="55" fillId="30" borderId="73" xfId="0" applyFont="1" applyFill="1" applyBorder="1" applyAlignment="1">
      <alignment horizontal="right" vertical="top" shrinkToFit="1"/>
    </xf>
    <xf numFmtId="0" fontId="55" fillId="30" borderId="49" xfId="0" applyFont="1" applyFill="1" applyBorder="1" applyAlignment="1">
      <alignment horizontal="right" vertical="top" shrinkToFit="1"/>
    </xf>
    <xf numFmtId="0" fontId="55" fillId="30" borderId="0" xfId="0" applyFont="1" applyFill="1" applyBorder="1" applyAlignment="1">
      <alignment horizontal="right" vertical="top" shrinkToFit="1"/>
    </xf>
    <xf numFmtId="0" fontId="55" fillId="30" borderId="25" xfId="0" applyFont="1" applyFill="1" applyBorder="1" applyAlignment="1">
      <alignment horizontal="right" vertical="top" shrinkToFit="1"/>
    </xf>
    <xf numFmtId="0" fontId="55" fillId="30" borderId="55" xfId="0" applyFont="1" applyFill="1" applyBorder="1" applyAlignment="1">
      <alignment horizontal="right" vertical="top" shrinkToFit="1"/>
    </xf>
    <xf numFmtId="0" fontId="54" fillId="30" borderId="76" xfId="0" applyFont="1" applyFill="1" applyBorder="1" applyAlignment="1">
      <alignment horizontal="center" vertical="center" shrinkToFit="1"/>
    </xf>
    <xf numFmtId="0" fontId="52" fillId="30" borderId="252" xfId="0" applyFont="1" applyFill="1" applyBorder="1" applyAlignment="1">
      <alignment horizontal="center" vertical="center" shrinkToFit="1"/>
    </xf>
    <xf numFmtId="176" fontId="62" fillId="0" borderId="171" xfId="0" applyNumberFormat="1" applyFont="1" applyBorder="1" applyAlignment="1">
      <alignment vertical="center" shrinkToFit="1"/>
    </xf>
    <xf numFmtId="176" fontId="62" fillId="0" borderId="302" xfId="0" applyNumberFormat="1" applyFont="1" applyBorder="1" applyAlignment="1">
      <alignment vertical="center" shrinkToFit="1"/>
    </xf>
    <xf numFmtId="176" fontId="62" fillId="0" borderId="252" xfId="0" applyNumberFormat="1" applyFont="1" applyBorder="1" applyAlignment="1">
      <alignment vertical="center" shrinkToFit="1"/>
    </xf>
    <xf numFmtId="176" fontId="62" fillId="0" borderId="302" xfId="0" applyNumberFormat="1" applyFont="1" applyBorder="1" applyAlignment="1">
      <alignment horizontal="right" vertical="center" shrinkToFit="1"/>
    </xf>
    <xf numFmtId="176" fontId="62" fillId="0" borderId="210" xfId="0" applyNumberFormat="1" applyFont="1" applyBorder="1" applyAlignment="1">
      <alignment vertical="center" shrinkToFit="1"/>
    </xf>
    <xf numFmtId="176" fontId="62" fillId="0" borderId="175" xfId="0" applyNumberFormat="1" applyFont="1" applyBorder="1" applyAlignment="1">
      <alignment vertical="center" shrinkToFit="1"/>
    </xf>
    <xf numFmtId="0" fontId="52" fillId="30" borderId="252" xfId="0" applyFont="1" applyFill="1" applyBorder="1" applyAlignment="1">
      <alignment horizontal="center" vertical="center"/>
    </xf>
    <xf numFmtId="181" fontId="62" fillId="0" borderId="173" xfId="37" applyNumberFormat="1" applyFont="1" applyFill="1" applyBorder="1" applyAlignment="1">
      <alignment vertical="center" shrinkToFit="1"/>
    </xf>
    <xf numFmtId="181" fontId="62" fillId="0" borderId="253" xfId="37" applyNumberFormat="1" applyFont="1" applyFill="1" applyBorder="1" applyAlignment="1">
      <alignment vertical="center" shrinkToFit="1"/>
    </xf>
    <xf numFmtId="181" fontId="62" fillId="0" borderId="175" xfId="37" applyNumberFormat="1" applyFont="1" applyFill="1" applyBorder="1" applyAlignment="1">
      <alignment vertical="center" shrinkToFit="1"/>
    </xf>
    <xf numFmtId="0" fontId="54" fillId="30" borderId="242" xfId="0" applyFont="1" applyFill="1" applyBorder="1" applyAlignment="1">
      <alignment horizontal="center" vertical="center" shrinkToFit="1"/>
    </xf>
    <xf numFmtId="0" fontId="52" fillId="30" borderId="310" xfId="0" applyFont="1" applyFill="1" applyBorder="1" applyAlignment="1">
      <alignment horizontal="center" vertical="center"/>
    </xf>
    <xf numFmtId="176" fontId="62" fillId="0" borderId="270" xfId="0" applyNumberFormat="1" applyFont="1" applyBorder="1" applyAlignment="1">
      <alignment vertical="center" shrinkToFit="1"/>
    </xf>
    <xf numFmtId="176" fontId="62" fillId="0" borderId="311" xfId="0" applyNumberFormat="1" applyFont="1" applyBorder="1" applyAlignment="1">
      <alignment vertical="center" shrinkToFit="1"/>
    </xf>
    <xf numFmtId="176" fontId="62" fillId="0" borderId="310" xfId="0" applyNumberFormat="1" applyFont="1" applyBorder="1" applyAlignment="1">
      <alignment vertical="center" shrinkToFit="1"/>
    </xf>
    <xf numFmtId="176" fontId="62" fillId="0" borderId="311" xfId="0" applyNumberFormat="1" applyFont="1" applyBorder="1" applyAlignment="1">
      <alignment horizontal="right" vertical="center" shrinkToFit="1"/>
    </xf>
    <xf numFmtId="176" fontId="62" fillId="0" borderId="90" xfId="0" applyNumberFormat="1" applyFont="1" applyBorder="1" applyAlignment="1">
      <alignment vertical="center" shrinkToFit="1"/>
    </xf>
    <xf numFmtId="176" fontId="62" fillId="0" borderId="121" xfId="0" applyNumberFormat="1" applyFont="1" applyBorder="1" applyAlignment="1">
      <alignment vertical="center" shrinkToFit="1"/>
    </xf>
    <xf numFmtId="0" fontId="52" fillId="30" borderId="176" xfId="0" applyFont="1" applyFill="1" applyBorder="1" applyAlignment="1">
      <alignment horizontal="center" vertical="center"/>
    </xf>
    <xf numFmtId="181" fontId="62" fillId="0" borderId="179" xfId="37" applyNumberFormat="1" applyFont="1" applyFill="1" applyBorder="1" applyAlignment="1">
      <alignment vertical="center" shrinkToFit="1"/>
    </xf>
    <xf numFmtId="181" fontId="62" fillId="0" borderId="93" xfId="37" applyNumberFormat="1" applyFont="1" applyFill="1" applyBorder="1" applyAlignment="1">
      <alignment vertical="center" shrinkToFit="1"/>
    </xf>
    <xf numFmtId="181" fontId="62" fillId="0" borderId="97" xfId="37" applyNumberFormat="1" applyFont="1" applyFill="1" applyBorder="1" applyAlignment="1">
      <alignment vertical="center" shrinkToFit="1"/>
    </xf>
    <xf numFmtId="0" fontId="54" fillId="30" borderId="256" xfId="0" applyFont="1" applyFill="1" applyBorder="1" applyAlignment="1">
      <alignment horizontal="center" vertical="center" shrinkToFit="1"/>
    </xf>
    <xf numFmtId="0" fontId="52" fillId="30" borderId="176" xfId="0" applyFont="1" applyFill="1" applyBorder="1" applyAlignment="1">
      <alignment horizontal="center" vertical="center" shrinkToFit="1"/>
    </xf>
    <xf numFmtId="176" fontId="62" fillId="0" borderId="178" xfId="0" applyNumberFormat="1" applyFont="1" applyBorder="1" applyAlignment="1">
      <alignment vertical="center" shrinkToFit="1"/>
    </xf>
    <xf numFmtId="176" fontId="62" fillId="0" borderId="200" xfId="0" applyNumberFormat="1" applyFont="1" applyBorder="1" applyAlignment="1">
      <alignment vertical="center" shrinkToFit="1"/>
    </xf>
    <xf numFmtId="176" fontId="62" fillId="0" borderId="176" xfId="0" applyNumberFormat="1" applyFont="1" applyBorder="1" applyAlignment="1">
      <alignment vertical="center" shrinkToFit="1"/>
    </xf>
    <xf numFmtId="176" fontId="62" fillId="0" borderId="200" xfId="0" applyNumberFormat="1" applyFont="1" applyBorder="1" applyAlignment="1">
      <alignment horizontal="right" vertical="center" shrinkToFit="1"/>
    </xf>
    <xf numFmtId="176" fontId="62" fillId="0" borderId="95" xfId="0" applyNumberFormat="1" applyFont="1" applyBorder="1" applyAlignment="1">
      <alignment vertical="center" shrinkToFit="1"/>
    </xf>
    <xf numFmtId="176" fontId="62" fillId="0" borderId="97" xfId="0" applyNumberFormat="1" applyFont="1" applyBorder="1" applyAlignment="1">
      <alignment vertical="center" shrinkToFit="1"/>
    </xf>
    <xf numFmtId="0" fontId="54" fillId="30" borderId="244" xfId="0" applyFont="1" applyFill="1" applyBorder="1" applyAlignment="1">
      <alignment horizontal="center" vertical="center" shrinkToFit="1"/>
    </xf>
    <xf numFmtId="0" fontId="54" fillId="30" borderId="131" xfId="0" applyFont="1" applyFill="1" applyBorder="1" applyAlignment="1">
      <alignment horizontal="center" vertical="center" shrinkToFit="1"/>
    </xf>
    <xf numFmtId="0" fontId="54" fillId="30" borderId="181" xfId="0" applyFont="1" applyFill="1" applyBorder="1" applyAlignment="1">
      <alignment horizontal="center" vertical="center" shrinkToFit="1"/>
    </xf>
    <xf numFmtId="0" fontId="52" fillId="30" borderId="169" xfId="0" applyFont="1" applyFill="1" applyBorder="1" applyAlignment="1">
      <alignment horizontal="center" vertical="center" shrinkToFit="1"/>
    </xf>
    <xf numFmtId="176" fontId="62" fillId="0" borderId="182" xfId="0" applyNumberFormat="1" applyFont="1" applyBorder="1" applyAlignment="1">
      <alignment vertical="center" shrinkToFit="1"/>
    </xf>
    <xf numFmtId="176" fontId="62" fillId="0" borderId="212" xfId="0" applyNumberFormat="1" applyFont="1" applyBorder="1" applyAlignment="1">
      <alignment vertical="center" shrinkToFit="1"/>
    </xf>
    <xf numFmtId="176" fontId="62" fillId="0" borderId="169" xfId="0" applyNumberFormat="1" applyFont="1" applyBorder="1" applyAlignment="1">
      <alignment vertical="center" shrinkToFit="1"/>
    </xf>
    <xf numFmtId="176" fontId="62" fillId="0" borderId="212" xfId="0" applyNumberFormat="1" applyFont="1" applyBorder="1" applyAlignment="1">
      <alignment horizontal="right" vertical="center" shrinkToFit="1"/>
    </xf>
    <xf numFmtId="176" fontId="62" fillId="0" borderId="213" xfId="0" applyNumberFormat="1" applyFont="1" applyBorder="1" applyAlignment="1">
      <alignment vertical="center" shrinkToFit="1"/>
    </xf>
    <xf numFmtId="176" fontId="62" fillId="0" borderId="184" xfId="0" applyNumberFormat="1" applyFont="1" applyBorder="1" applyAlignment="1">
      <alignment vertical="center" shrinkToFit="1"/>
    </xf>
    <xf numFmtId="0" fontId="52" fillId="30" borderId="169" xfId="0" applyFont="1" applyFill="1" applyBorder="1" applyAlignment="1">
      <alignment horizontal="center" vertical="center"/>
    </xf>
    <xf numFmtId="181" fontId="62" fillId="0" borderId="183" xfId="37" applyNumberFormat="1" applyFont="1" applyBorder="1" applyAlignment="1">
      <alignment vertical="center" shrinkToFit="1"/>
    </xf>
    <xf numFmtId="181" fontId="62" fillId="0" borderId="312" xfId="37" applyNumberFormat="1" applyFont="1" applyBorder="1" applyAlignment="1">
      <alignment vertical="center" shrinkToFit="1"/>
    </xf>
    <xf numFmtId="181" fontId="62" fillId="0" borderId="184" xfId="37" applyNumberFormat="1" applyFont="1" applyBorder="1" applyAlignment="1">
      <alignment vertical="center" shrinkToFit="1"/>
    </xf>
    <xf numFmtId="0" fontId="54" fillId="30" borderId="133" xfId="0" applyFont="1" applyFill="1" applyBorder="1" applyAlignment="1">
      <alignment horizontal="center" vertical="center" shrinkToFit="1"/>
    </xf>
    <xf numFmtId="0" fontId="52" fillId="30" borderId="189" xfId="0" applyFont="1" applyFill="1" applyBorder="1" applyAlignment="1">
      <alignment horizontal="center" vertical="center" shrinkToFit="1"/>
    </xf>
    <xf numFmtId="176" fontId="62" fillId="0" borderId="191" xfId="0" applyNumberFormat="1" applyFont="1" applyBorder="1" applyAlignment="1">
      <alignment vertical="center" shrinkToFit="1"/>
    </xf>
    <xf numFmtId="176" fontId="62" fillId="0" borderId="218" xfId="0" applyNumberFormat="1" applyFont="1" applyBorder="1" applyAlignment="1">
      <alignment vertical="center" shrinkToFit="1"/>
    </xf>
    <xf numFmtId="176" fontId="62" fillId="0" borderId="189" xfId="0" applyNumberFormat="1" applyFont="1" applyBorder="1" applyAlignment="1">
      <alignment vertical="center" shrinkToFit="1"/>
    </xf>
    <xf numFmtId="176" fontId="62" fillId="0" borderId="218" xfId="0" applyNumberFormat="1" applyFont="1" applyBorder="1" applyAlignment="1">
      <alignment horizontal="right" vertical="center" shrinkToFit="1"/>
    </xf>
    <xf numFmtId="176" fontId="62" fillId="0" borderId="134" xfId="0" applyNumberFormat="1" applyFont="1" applyBorder="1" applyAlignment="1">
      <alignment vertical="center" shrinkToFit="1"/>
    </xf>
    <xf numFmtId="176" fontId="62" fillId="0" borderId="138" xfId="0" applyNumberFormat="1" applyFont="1" applyBorder="1" applyAlignment="1">
      <alignment vertical="center" shrinkToFit="1"/>
    </xf>
    <xf numFmtId="0" fontId="54" fillId="30" borderId="78" xfId="0" applyFont="1" applyFill="1" applyBorder="1" applyAlignment="1">
      <alignment horizontal="center" vertical="center" shrinkToFit="1"/>
    </xf>
    <xf numFmtId="0" fontId="52" fillId="30" borderId="189" xfId="0" applyFont="1" applyFill="1" applyBorder="1" applyAlignment="1">
      <alignment horizontal="center" vertical="center"/>
    </xf>
    <xf numFmtId="181" fontId="62" fillId="0" borderId="192" xfId="37" applyNumberFormat="1" applyFont="1" applyBorder="1" applyAlignment="1">
      <alignment vertical="center" shrinkToFit="1"/>
    </xf>
    <xf numFmtId="181" fontId="62" fillId="0" borderId="313" xfId="37" applyNumberFormat="1" applyFont="1" applyBorder="1" applyAlignment="1">
      <alignment vertical="center" shrinkToFit="1"/>
    </xf>
    <xf numFmtId="181" fontId="62" fillId="0" borderId="138" xfId="37" applyNumberFormat="1" applyFont="1" applyBorder="1" applyAlignment="1">
      <alignment vertical="center" shrinkToFit="1"/>
    </xf>
    <xf numFmtId="176" fontId="63" fillId="0" borderId="0" xfId="0" applyNumberFormat="1" applyFont="1" applyAlignment="1">
      <alignment horizontal="left" vertical="center" indent="1"/>
    </xf>
    <xf numFmtId="176" fontId="0" fillId="0" borderId="0" xfId="0" applyNumberFormat="1" applyFont="1" applyAlignment="1">
      <alignment vertical="center"/>
    </xf>
    <xf numFmtId="176" fontId="0" fillId="0" borderId="0" xfId="0" applyNumberFormat="1" applyFont="1" applyAlignment="1">
      <alignment horizontal="center" vertical="center"/>
    </xf>
    <xf numFmtId="176" fontId="36" fillId="0" borderId="0" xfId="0" applyNumberFormat="1" applyFont="1">
      <alignment vertical="center"/>
    </xf>
    <xf numFmtId="176" fontId="48" fillId="0" borderId="0" xfId="0" applyNumberFormat="1" applyFont="1">
      <alignment vertical="center"/>
    </xf>
    <xf numFmtId="176" fontId="49" fillId="0" borderId="0" xfId="0" applyNumberFormat="1" applyFont="1">
      <alignment vertical="center"/>
    </xf>
    <xf numFmtId="176" fontId="25" fillId="32" borderId="314" xfId="0" applyNumberFormat="1" applyFont="1" applyFill="1" applyBorder="1" applyAlignment="1">
      <alignment horizontal="center" vertical="center"/>
    </xf>
    <xf numFmtId="176" fontId="0" fillId="32" borderId="232" xfId="0" applyNumberFormat="1" applyFont="1" applyFill="1" applyBorder="1" applyAlignment="1">
      <alignment horizontal="center" vertical="center" wrapText="1"/>
    </xf>
    <xf numFmtId="176" fontId="0" fillId="32" borderId="143" xfId="0" applyNumberFormat="1" applyFont="1" applyFill="1" applyBorder="1" applyAlignment="1">
      <alignment horizontal="center" vertical="center" wrapText="1"/>
    </xf>
    <xf numFmtId="176" fontId="0" fillId="32" borderId="144" xfId="0" applyNumberFormat="1" applyFont="1" applyFill="1" applyBorder="1" applyAlignment="1">
      <alignment horizontal="center" vertical="center" wrapText="1"/>
    </xf>
    <xf numFmtId="176" fontId="0" fillId="32" borderId="143" xfId="0" applyNumberFormat="1" applyFont="1" applyFill="1" applyBorder="1" applyAlignment="1">
      <alignment horizontal="center" vertical="center"/>
    </xf>
    <xf numFmtId="176" fontId="0" fillId="32" borderId="144" xfId="0" applyNumberFormat="1" applyFont="1" applyFill="1" applyBorder="1" applyAlignment="1">
      <alignment horizontal="center" vertical="center"/>
    </xf>
    <xf numFmtId="176" fontId="56" fillId="0" borderId="0" xfId="0" applyNumberFormat="1" applyFont="1" applyBorder="1" applyAlignment="1">
      <alignment vertical="center"/>
    </xf>
    <xf numFmtId="176" fontId="30" fillId="0" borderId="0" xfId="0" applyNumberFormat="1" applyFont="1">
      <alignment vertical="center"/>
    </xf>
    <xf numFmtId="176" fontId="31" fillId="0" borderId="0" xfId="0" applyNumberFormat="1" applyFont="1">
      <alignment vertical="center"/>
    </xf>
    <xf numFmtId="176" fontId="25" fillId="32" borderId="315" xfId="0" applyNumberFormat="1" applyFont="1" applyFill="1" applyBorder="1" applyAlignment="1">
      <alignment horizontal="center" vertical="center"/>
    </xf>
    <xf numFmtId="176" fontId="25" fillId="32" borderId="35" xfId="0" applyNumberFormat="1" applyFont="1" applyFill="1" applyBorder="1" applyAlignment="1">
      <alignment horizontal="center" vertical="center" shrinkToFit="1"/>
    </xf>
    <xf numFmtId="176" fontId="25" fillId="32" borderId="34" xfId="0" applyNumberFormat="1" applyFont="1" applyFill="1" applyBorder="1" applyAlignment="1">
      <alignment horizontal="center" vertical="center" shrinkToFit="1"/>
    </xf>
    <xf numFmtId="176" fontId="25" fillId="32" borderId="147" xfId="0" applyNumberFormat="1" applyFont="1" applyFill="1" applyBorder="1" applyAlignment="1">
      <alignment horizontal="center" vertical="center" shrinkToFit="1"/>
    </xf>
    <xf numFmtId="176" fontId="38" fillId="0" borderId="0" xfId="0" applyNumberFormat="1" applyFont="1">
      <alignment vertical="center"/>
    </xf>
    <xf numFmtId="176" fontId="0" fillId="0" borderId="35" xfId="0" applyNumberFormat="1" applyFont="1" applyBorder="1" applyAlignment="1">
      <alignment vertical="center"/>
    </xf>
    <xf numFmtId="176" fontId="0" fillId="0" borderId="34" xfId="0" applyNumberFormat="1" applyFont="1" applyBorder="1" applyAlignment="1">
      <alignment vertical="center"/>
    </xf>
    <xf numFmtId="176" fontId="0" fillId="0" borderId="147" xfId="0" applyNumberFormat="1" applyFont="1" applyBorder="1" applyAlignment="1">
      <alignment vertical="center"/>
    </xf>
    <xf numFmtId="176" fontId="39" fillId="0" borderId="0" xfId="0" applyNumberFormat="1" applyFont="1">
      <alignment vertical="center"/>
    </xf>
    <xf numFmtId="176" fontId="63" fillId="0" borderId="0" xfId="0" applyNumberFormat="1" applyFont="1" applyAlignment="1">
      <alignment horizontal="left" vertical="center"/>
    </xf>
    <xf numFmtId="176" fontId="64" fillId="0" borderId="0" xfId="0" applyNumberFormat="1" applyFont="1" applyAlignment="1">
      <alignment horizontal="left" vertical="center" indent="1"/>
    </xf>
    <xf numFmtId="176" fontId="39" fillId="0" borderId="0" xfId="0" applyNumberFormat="1" applyFont="1" applyAlignment="1">
      <alignment horizontal="right"/>
    </xf>
    <xf numFmtId="176" fontId="25" fillId="32" borderId="316" xfId="0" applyNumberFormat="1" applyFont="1" applyFill="1" applyBorder="1" applyAlignment="1">
      <alignment horizontal="center" vertical="center"/>
    </xf>
    <xf numFmtId="180" fontId="0" fillId="0" borderId="31" xfId="0" applyNumberFormat="1" applyFont="1" applyBorder="1" applyAlignment="1">
      <alignment vertical="center"/>
    </xf>
    <xf numFmtId="180" fontId="0" fillId="0" borderId="30" xfId="0" applyNumberFormat="1" applyFont="1" applyBorder="1" applyAlignment="1">
      <alignment vertical="center"/>
    </xf>
    <xf numFmtId="180" fontId="0" fillId="0" borderId="156" xfId="0" applyNumberFormat="1" applyFont="1" applyBorder="1" applyAlignment="1">
      <alignment vertical="center"/>
    </xf>
    <xf numFmtId="176" fontId="25" fillId="32" borderId="127" xfId="0" applyNumberFormat="1" applyFont="1" applyFill="1" applyBorder="1" applyAlignment="1">
      <alignment horizontal="center" vertical="center"/>
    </xf>
    <xf numFmtId="176" fontId="0" fillId="0" borderId="220" xfId="0" applyNumberFormat="1" applyFont="1" applyBorder="1">
      <alignment vertical="center"/>
    </xf>
    <xf numFmtId="176" fontId="0" fillId="0" borderId="99" xfId="0" applyNumberFormat="1" applyFont="1" applyBorder="1">
      <alignment vertical="center"/>
    </xf>
    <xf numFmtId="176" fontId="0" fillId="0" borderId="219" xfId="0" applyNumberFormat="1" applyFont="1" applyBorder="1">
      <alignment vertical="center"/>
    </xf>
    <xf numFmtId="176" fontId="0" fillId="0" borderId="124" xfId="0" applyNumberFormat="1" applyFont="1" applyBorder="1">
      <alignment vertical="center"/>
    </xf>
    <xf numFmtId="176" fontId="0" fillId="0" borderId="221" xfId="0" applyNumberFormat="1" applyFont="1" applyBorder="1">
      <alignment vertical="center"/>
    </xf>
    <xf numFmtId="0" fontId="48" fillId="0" borderId="0" xfId="0" applyFont="1" applyBorder="1" applyAlignment="1">
      <alignment horizontal="left" vertical="center"/>
    </xf>
    <xf numFmtId="0" fontId="25" fillId="32" borderId="314" xfId="0" applyFont="1" applyFill="1" applyBorder="1" applyAlignment="1">
      <alignment horizontal="center" vertical="center"/>
    </xf>
    <xf numFmtId="0" fontId="0" fillId="32" borderId="232" xfId="0" applyFont="1" applyFill="1" applyBorder="1" applyAlignment="1">
      <alignment horizontal="center" vertical="center" textRotation="255"/>
    </xf>
    <xf numFmtId="0" fontId="0" fillId="32" borderId="143" xfId="0" applyFont="1" applyFill="1" applyBorder="1" applyAlignment="1">
      <alignment horizontal="center" vertical="center" textRotation="255"/>
    </xf>
    <xf numFmtId="0" fontId="0" fillId="32" borderId="144" xfId="0" applyFont="1" applyFill="1" applyBorder="1" applyAlignment="1">
      <alignment horizontal="center" vertical="center" textRotation="255"/>
    </xf>
    <xf numFmtId="0" fontId="1" fillId="32" borderId="232" xfId="0" applyFont="1" applyFill="1" applyBorder="1" applyAlignment="1">
      <alignment horizontal="center" vertical="center" textRotation="255"/>
    </xf>
    <xf numFmtId="0" fontId="1" fillId="32" borderId="143" xfId="0" applyFont="1" applyFill="1" applyBorder="1" applyAlignment="1">
      <alignment horizontal="center" vertical="center" textRotation="255"/>
    </xf>
    <xf numFmtId="0" fontId="1" fillId="32" borderId="144" xfId="0" applyFont="1" applyFill="1" applyBorder="1" applyAlignment="1">
      <alignment horizontal="center" vertical="center" textRotation="255"/>
    </xf>
    <xf numFmtId="0" fontId="39" fillId="0" borderId="0" xfId="0" applyFont="1" applyFill="1" applyBorder="1" applyAlignment="1">
      <alignment horizontal="center" vertical="center" textRotation="255"/>
    </xf>
    <xf numFmtId="0" fontId="45" fillId="0" borderId="0" xfId="0" applyFont="1">
      <alignment vertical="center"/>
    </xf>
    <xf numFmtId="0" fontId="25" fillId="32" borderId="316" xfId="0" applyFont="1" applyFill="1" applyBorder="1" applyAlignment="1">
      <alignment horizontal="center" vertical="center"/>
    </xf>
    <xf numFmtId="0" fontId="25" fillId="32" borderId="22" xfId="0" applyFont="1" applyFill="1" applyBorder="1" applyAlignment="1">
      <alignment horizontal="center" vertical="center"/>
    </xf>
    <xf numFmtId="0" fontId="25" fillId="32" borderId="30" xfId="0" applyFont="1" applyFill="1" applyBorder="1" applyAlignment="1">
      <alignment horizontal="center" vertical="center"/>
    </xf>
    <xf numFmtId="0" fontId="25" fillId="32" borderId="52" xfId="0" applyFont="1" applyFill="1" applyBorder="1" applyAlignment="1">
      <alignment horizontal="center" vertical="center" wrapText="1"/>
    </xf>
    <xf numFmtId="0" fontId="25" fillId="32" borderId="235" xfId="0" applyFont="1" applyFill="1" applyBorder="1" applyAlignment="1">
      <alignment horizontal="center" vertical="center" wrapText="1"/>
    </xf>
    <xf numFmtId="0" fontId="25" fillId="32" borderId="266" xfId="0" applyFont="1" applyFill="1" applyBorder="1" applyAlignment="1">
      <alignment horizontal="center" vertical="center"/>
    </xf>
    <xf numFmtId="0" fontId="25" fillId="32" borderId="10" xfId="0" applyFont="1" applyFill="1" applyBorder="1" applyAlignment="1">
      <alignment horizontal="center" vertical="center" wrapText="1"/>
    </xf>
    <xf numFmtId="0" fontId="65" fillId="32" borderId="22" xfId="0" applyFont="1" applyFill="1" applyBorder="1" applyAlignment="1">
      <alignment horizontal="center" vertical="center"/>
    </xf>
    <xf numFmtId="0" fontId="65" fillId="32" borderId="30" xfId="0" applyFont="1" applyFill="1" applyBorder="1" applyAlignment="1">
      <alignment horizontal="center" vertical="center"/>
    </xf>
    <xf numFmtId="0" fontId="65" fillId="32" borderId="52" xfId="0" applyFont="1" applyFill="1" applyBorder="1" applyAlignment="1">
      <alignment horizontal="center" vertical="center" wrapText="1"/>
    </xf>
    <xf numFmtId="0" fontId="65" fillId="32" borderId="10" xfId="0" applyFont="1" applyFill="1" applyBorder="1" applyAlignment="1">
      <alignment horizontal="center" vertical="center" wrapText="1"/>
    </xf>
    <xf numFmtId="0" fontId="65" fillId="32" borderId="235" xfId="0" applyFont="1" applyFill="1" applyBorder="1" applyAlignment="1">
      <alignment horizontal="center" vertical="center" wrapText="1"/>
    </xf>
    <xf numFmtId="0" fontId="65" fillId="32" borderId="266" xfId="0" applyFont="1" applyFill="1" applyBorder="1" applyAlignment="1">
      <alignment horizontal="center" vertical="center"/>
    </xf>
    <xf numFmtId="0" fontId="42" fillId="0" borderId="0" xfId="0" applyFont="1" applyFill="1" applyBorder="1" applyAlignment="1">
      <alignment horizontal="center" vertical="center"/>
    </xf>
    <xf numFmtId="0" fontId="25" fillId="32" borderId="317" xfId="0" applyFont="1" applyFill="1" applyBorder="1" applyAlignment="1">
      <alignment horizontal="center" vertical="center"/>
    </xf>
    <xf numFmtId="0" fontId="25" fillId="32" borderId="28" xfId="0" applyFont="1" applyFill="1" applyBorder="1" applyAlignment="1">
      <alignment horizontal="center" vertical="center"/>
    </xf>
    <xf numFmtId="0" fontId="25" fillId="32" borderId="28" xfId="0" applyFont="1" applyFill="1" applyBorder="1" applyAlignment="1">
      <alignment horizontal="center" vertical="center" wrapText="1"/>
    </xf>
    <xf numFmtId="0" fontId="25" fillId="32" borderId="32" xfId="0" applyFont="1" applyFill="1" applyBorder="1" applyAlignment="1">
      <alignment horizontal="center" vertical="center" wrapText="1"/>
    </xf>
    <xf numFmtId="0" fontId="25" fillId="32" borderId="29" xfId="0" applyFont="1" applyFill="1" applyBorder="1" applyAlignment="1">
      <alignment horizontal="center" vertical="center" shrinkToFit="1"/>
    </xf>
    <xf numFmtId="0" fontId="25" fillId="32" borderId="229" xfId="0" applyFont="1" applyFill="1" applyBorder="1" applyAlignment="1">
      <alignment horizontal="center" vertical="center" wrapText="1"/>
    </xf>
    <xf numFmtId="0" fontId="25" fillId="32" borderId="226" xfId="0" applyFont="1" applyFill="1" applyBorder="1" applyAlignment="1">
      <alignment horizontal="center" vertical="center"/>
    </xf>
    <xf numFmtId="0" fontId="25" fillId="32" borderId="29" xfId="0" applyFont="1" applyFill="1" applyBorder="1" applyAlignment="1">
      <alignment horizontal="center" vertical="center" wrapText="1"/>
    </xf>
    <xf numFmtId="0" fontId="65" fillId="32" borderId="28" xfId="0" applyFont="1" applyFill="1" applyBorder="1" applyAlignment="1">
      <alignment horizontal="center" vertical="center"/>
    </xf>
    <xf numFmtId="0" fontId="65" fillId="32" borderId="28" xfId="0" applyFont="1" applyFill="1" applyBorder="1" applyAlignment="1">
      <alignment horizontal="center" vertical="center" wrapText="1"/>
    </xf>
    <xf numFmtId="0" fontId="65" fillId="32" borderId="32" xfId="0" applyFont="1" applyFill="1" applyBorder="1" applyAlignment="1">
      <alignment horizontal="center" vertical="center" wrapText="1"/>
    </xf>
    <xf numFmtId="0" fontId="65" fillId="32" borderId="29" xfId="0" applyFont="1" applyFill="1" applyBorder="1" applyAlignment="1">
      <alignment horizontal="center" vertical="center" shrinkToFit="1"/>
    </xf>
    <xf numFmtId="0" fontId="65" fillId="32" borderId="34" xfId="0" applyFont="1" applyFill="1" applyBorder="1" applyAlignment="1">
      <alignment horizontal="center" vertical="center" shrinkToFit="1"/>
    </xf>
    <xf numFmtId="0" fontId="65" fillId="32" borderId="229" xfId="0" applyFont="1" applyFill="1" applyBorder="1" applyAlignment="1">
      <alignment horizontal="center" vertical="center" wrapText="1"/>
    </xf>
    <xf numFmtId="0" fontId="65" fillId="32" borderId="226" xfId="0" applyFont="1" applyFill="1" applyBorder="1" applyAlignment="1">
      <alignment horizontal="center" vertical="center"/>
    </xf>
    <xf numFmtId="0" fontId="25" fillId="32" borderId="316" xfId="0" applyFont="1" applyFill="1" applyBorder="1" applyAlignment="1">
      <alignment horizontal="center" vertical="center" wrapText="1"/>
    </xf>
    <xf numFmtId="181" fontId="31" fillId="26" borderId="34" xfId="39" applyNumberFormat="1" applyFont="1" applyFill="1" applyBorder="1" applyAlignment="1">
      <alignment horizontal="right" vertical="center"/>
    </xf>
    <xf numFmtId="181" fontId="31" fillId="26" borderId="29" xfId="39" applyNumberFormat="1" applyFont="1" applyFill="1" applyBorder="1" applyAlignment="1">
      <alignment horizontal="right" vertical="center"/>
    </xf>
    <xf numFmtId="181" fontId="31" fillId="0" borderId="267" xfId="0" applyNumberFormat="1" applyFont="1" applyBorder="1" applyAlignment="1">
      <alignment horizontal="right" vertical="center"/>
    </xf>
    <xf numFmtId="181" fontId="31" fillId="26" borderId="52" xfId="39" applyNumberFormat="1" applyFont="1" applyFill="1" applyBorder="1" applyAlignment="1">
      <alignment horizontal="right" vertical="center"/>
    </xf>
    <xf numFmtId="181" fontId="31" fillId="26" borderId="318" xfId="39" applyNumberFormat="1" applyFont="1" applyFill="1" applyBorder="1" applyAlignment="1">
      <alignment horizontal="right" vertical="center"/>
    </xf>
    <xf numFmtId="181" fontId="31" fillId="0" borderId="29" xfId="39" applyNumberFormat="1" applyFont="1" applyBorder="1" applyAlignment="1">
      <alignment horizontal="right" vertical="center"/>
    </xf>
    <xf numFmtId="181" fontId="31" fillId="0" borderId="52" xfId="39" applyNumberFormat="1" applyFont="1" applyBorder="1" applyAlignment="1">
      <alignment horizontal="right" vertical="center"/>
    </xf>
    <xf numFmtId="181" fontId="31" fillId="0" borderId="318" xfId="39" applyNumberFormat="1" applyFont="1" applyBorder="1" applyAlignment="1">
      <alignment horizontal="right" vertical="center"/>
    </xf>
    <xf numFmtId="3" fontId="0" fillId="0" borderId="0" xfId="0" applyNumberFormat="1">
      <alignment vertical="center"/>
    </xf>
    <xf numFmtId="0" fontId="39" fillId="0" borderId="0" xfId="0" applyFont="1" applyBorder="1" applyAlignment="1">
      <alignment horizontal="right"/>
    </xf>
    <xf numFmtId="0" fontId="25" fillId="32" borderId="319" xfId="0" applyFont="1" applyFill="1" applyBorder="1" applyAlignment="1">
      <alignment horizontal="center" vertical="center"/>
    </xf>
    <xf numFmtId="181" fontId="31" fillId="0" borderId="219" xfId="39" applyNumberFormat="1" applyFont="1" applyBorder="1" applyAlignment="1">
      <alignment horizontal="right" vertical="center"/>
    </xf>
    <xf numFmtId="181" fontId="31" fillId="0" borderId="320" xfId="39" applyNumberFormat="1" applyFont="1" applyBorder="1" applyAlignment="1">
      <alignment horizontal="right" vertical="center"/>
    </xf>
    <xf numFmtId="181" fontId="31" fillId="0" borderId="99" xfId="39" applyNumberFormat="1" applyFont="1" applyBorder="1" applyAlignment="1">
      <alignment horizontal="right" vertical="center"/>
    </xf>
    <xf numFmtId="181" fontId="31" fillId="0" borderId="257" xfId="39" applyNumberFormat="1" applyFont="1" applyBorder="1" applyAlignment="1">
      <alignment horizontal="right" vertical="center"/>
    </xf>
    <xf numFmtId="181" fontId="31" fillId="0" borderId="321" xfId="39" applyNumberFormat="1" applyFont="1" applyBorder="1" applyAlignment="1">
      <alignment horizontal="right" vertical="center"/>
    </xf>
    <xf numFmtId="0" fontId="66" fillId="0" borderId="0" xfId="0" applyFont="1" applyBorder="1" applyAlignment="1">
      <alignment horizontal="left" vertical="center"/>
    </xf>
    <xf numFmtId="0" fontId="35" fillId="0" borderId="0" xfId="0" applyFont="1" applyBorder="1" applyAlignment="1">
      <alignment horizontal="center" vertical="center"/>
    </xf>
    <xf numFmtId="189" fontId="0" fillId="0" borderId="0" xfId="0" applyNumberFormat="1" applyFont="1">
      <alignment vertical="center"/>
    </xf>
    <xf numFmtId="38" fontId="67" fillId="0" borderId="0" xfId="39" applyFont="1" applyAlignment="1">
      <alignment vertical="center"/>
    </xf>
    <xf numFmtId="38" fontId="39" fillId="0" borderId="0" xfId="39" applyFont="1" applyAlignment="1">
      <alignment vertical="center"/>
    </xf>
    <xf numFmtId="38" fontId="54" fillId="0" borderId="0" xfId="39" applyFont="1" applyBorder="1" applyAlignment="1">
      <alignment horizontal="right" vertical="top"/>
    </xf>
    <xf numFmtId="38" fontId="0" fillId="0" borderId="0" xfId="39" applyFont="1" applyAlignment="1">
      <alignment vertical="top"/>
    </xf>
    <xf numFmtId="0" fontId="25" fillId="32" borderId="193" xfId="40" applyFont="1" applyFill="1" applyBorder="1" applyAlignment="1">
      <alignment vertical="center" wrapText="1"/>
    </xf>
    <xf numFmtId="38" fontId="6" fillId="32" borderId="141" xfId="39" applyFont="1" applyFill="1" applyBorder="1" applyAlignment="1">
      <alignment horizontal="distributed" vertical="center" indent="2"/>
    </xf>
    <xf numFmtId="38" fontId="6" fillId="32" borderId="103" xfId="39" applyFont="1" applyFill="1" applyBorder="1" applyAlignment="1">
      <alignment horizontal="distributed" vertical="center" indent="2"/>
    </xf>
    <xf numFmtId="38" fontId="6" fillId="32" borderId="222" xfId="39" applyFont="1" applyFill="1" applyBorder="1" applyAlignment="1">
      <alignment horizontal="distributed" vertical="center" indent="2"/>
    </xf>
    <xf numFmtId="38" fontId="6" fillId="32" borderId="71" xfId="39" applyFont="1" applyFill="1" applyBorder="1" applyAlignment="1">
      <alignment horizontal="distributed" vertical="center" indent="2"/>
    </xf>
    <xf numFmtId="38" fontId="42" fillId="0" borderId="0" xfId="39" applyFont="1" applyAlignment="1">
      <alignment vertical="center"/>
    </xf>
    <xf numFmtId="0" fontId="6" fillId="32" borderId="141" xfId="40" applyFont="1" applyFill="1" applyBorder="1" applyAlignment="1">
      <alignment horizontal="distributed" vertical="center" indent="1"/>
    </xf>
    <xf numFmtId="0" fontId="6" fillId="32" borderId="163" xfId="40" applyFont="1" applyFill="1" applyBorder="1" applyAlignment="1">
      <alignment horizontal="distributed" vertical="center" indent="1"/>
    </xf>
    <xf numFmtId="0" fontId="6" fillId="32" borderId="141" xfId="40" applyFont="1" applyFill="1" applyBorder="1" applyAlignment="1">
      <alignment horizontal="distributed" vertical="center" indent="1" shrinkToFit="1"/>
    </xf>
    <xf numFmtId="0" fontId="6" fillId="32" borderId="163" xfId="40" applyFont="1" applyFill="1" applyBorder="1" applyAlignment="1">
      <alignment horizontal="distributed" vertical="center" indent="1" shrinkToFit="1"/>
    </xf>
    <xf numFmtId="0" fontId="6" fillId="32" borderId="141" xfId="40" applyFont="1" applyFill="1" applyBorder="1" applyAlignment="1">
      <alignment horizontal="distributed" vertical="center" wrapText="1" indent="1" shrinkToFit="1"/>
    </xf>
    <xf numFmtId="0" fontId="6" fillId="32" borderId="234" xfId="40" applyFont="1" applyFill="1" applyBorder="1" applyAlignment="1">
      <alignment horizontal="distributed" vertical="center" indent="1" shrinkToFit="1"/>
    </xf>
    <xf numFmtId="0" fontId="6" fillId="32" borderId="142" xfId="40" applyFont="1" applyFill="1" applyBorder="1" applyAlignment="1">
      <alignment horizontal="distributed" vertical="center" indent="1"/>
    </xf>
    <xf numFmtId="0" fontId="6" fillId="32" borderId="71" xfId="40" applyFont="1" applyFill="1" applyBorder="1" applyAlignment="1">
      <alignment horizontal="distributed" vertical="center" indent="1"/>
    </xf>
    <xf numFmtId="0" fontId="25" fillId="32" borderId="205" xfId="40" applyFont="1" applyFill="1" applyBorder="1" applyAlignment="1">
      <alignment vertical="center"/>
    </xf>
    <xf numFmtId="38" fontId="6" fillId="32" borderId="32" xfId="39" applyFont="1" applyFill="1" applyBorder="1" applyAlignment="1">
      <alignment horizontal="distributed" vertical="center" indent="2"/>
    </xf>
    <xf numFmtId="38" fontId="6" fillId="32" borderId="28" xfId="39" applyFont="1" applyFill="1" applyBorder="1" applyAlignment="1">
      <alignment horizontal="distributed" vertical="center" indent="2"/>
    </xf>
    <xf numFmtId="38" fontId="6" fillId="32" borderId="225" xfId="39" applyFont="1" applyFill="1" applyBorder="1" applyAlignment="1">
      <alignment horizontal="distributed" vertical="center" indent="2"/>
    </xf>
    <xf numFmtId="38" fontId="6" fillId="32" borderId="74" xfId="39" applyFont="1" applyFill="1" applyBorder="1" applyAlignment="1">
      <alignment horizontal="distributed" vertical="center" indent="2"/>
    </xf>
    <xf numFmtId="0" fontId="25" fillId="32" borderId="31" xfId="40" applyFont="1" applyFill="1" applyBorder="1" applyAlignment="1">
      <alignment horizontal="center" vertical="center"/>
    </xf>
    <xf numFmtId="0" fontId="25" fillId="32" borderId="10" xfId="40" applyFont="1" applyFill="1" applyBorder="1" applyAlignment="1">
      <alignment horizontal="center" vertical="center"/>
    </xf>
    <xf numFmtId="0" fontId="25" fillId="32" borderId="277" xfId="40" applyFont="1" applyFill="1" applyBorder="1" applyAlignment="1">
      <alignment horizontal="center" vertical="center"/>
    </xf>
    <xf numFmtId="0" fontId="25" fillId="32" borderId="51" xfId="40" applyFont="1" applyFill="1" applyBorder="1" applyAlignment="1">
      <alignment horizontal="center" vertical="center"/>
    </xf>
    <xf numFmtId="38" fontId="6" fillId="32" borderId="39" xfId="39" applyFont="1" applyFill="1" applyBorder="1" applyAlignment="1">
      <alignment horizontal="center" vertical="center"/>
    </xf>
    <xf numFmtId="179" fontId="35" fillId="0" borderId="35" xfId="39" applyNumberFormat="1" applyFont="1" applyBorder="1" applyAlignment="1">
      <alignment horizontal="right" vertical="center"/>
    </xf>
    <xf numFmtId="179" fontId="35" fillId="0" borderId="29" xfId="39" applyNumberFormat="1" applyFont="1" applyBorder="1" applyAlignment="1">
      <alignment horizontal="right" vertical="center"/>
    </xf>
    <xf numFmtId="179" fontId="35" fillId="0" borderId="229" xfId="39" applyNumberFormat="1" applyFont="1" applyBorder="1" applyAlignment="1">
      <alignment horizontal="right" vertical="center"/>
    </xf>
    <xf numFmtId="179" fontId="35" fillId="0" borderId="224" xfId="39" applyNumberFormat="1" applyFont="1" applyBorder="1" applyAlignment="1">
      <alignment horizontal="right" vertical="center"/>
    </xf>
    <xf numFmtId="0" fontId="6" fillId="32" borderId="39" xfId="40" applyFont="1" applyFill="1" applyBorder="1" applyAlignment="1">
      <alignment horizontal="center" vertical="center"/>
    </xf>
    <xf numFmtId="179" fontId="35" fillId="0" borderId="227" xfId="39" applyNumberFormat="1" applyFont="1" applyBorder="1" applyAlignment="1">
      <alignment horizontal="right" vertical="center"/>
    </xf>
    <xf numFmtId="179" fontId="35" fillId="0" borderId="322" xfId="39" applyNumberFormat="1" applyFont="1" applyBorder="1" applyAlignment="1">
      <alignment horizontal="right" vertical="center"/>
    </xf>
    <xf numFmtId="179" fontId="35" fillId="0" borderId="55" xfId="39" applyNumberFormat="1" applyFont="1" applyBorder="1" applyAlignment="1">
      <alignment horizontal="right" vertical="center"/>
    </xf>
    <xf numFmtId="179" fontId="35" fillId="0" borderId="267" xfId="39" applyNumberFormat="1" applyFont="1" applyBorder="1" applyAlignment="1">
      <alignment horizontal="right" vertical="center"/>
    </xf>
    <xf numFmtId="176" fontId="0" fillId="0" borderId="0" xfId="0" applyNumberFormat="1" applyFont="1" applyAlignment="1">
      <alignment horizontal="right"/>
    </xf>
    <xf numFmtId="179" fontId="35" fillId="0" borderId="29" xfId="35" applyNumberFormat="1" applyFont="1" applyBorder="1" applyAlignment="1">
      <alignment vertical="center"/>
    </xf>
    <xf numFmtId="179" fontId="35" fillId="0" borderId="35" xfId="35" applyNumberFormat="1" applyFont="1" applyBorder="1" applyAlignment="1">
      <alignment vertical="center"/>
    </xf>
    <xf numFmtId="179" fontId="35" fillId="0" borderId="227" xfId="39" applyNumberFormat="1" applyFont="1" applyBorder="1" applyAlignment="1">
      <alignment vertical="center"/>
    </xf>
    <xf numFmtId="179" fontId="35" fillId="0" borderId="277" xfId="39" applyNumberFormat="1" applyFont="1" applyBorder="1" applyAlignment="1">
      <alignment horizontal="right" vertical="center"/>
    </xf>
    <xf numFmtId="179" fontId="35" fillId="0" borderId="51" xfId="39" applyNumberFormat="1" applyFont="1" applyBorder="1" applyAlignment="1">
      <alignment horizontal="right" vertical="center"/>
    </xf>
    <xf numFmtId="38" fontId="6" fillId="32" borderId="161" xfId="39" applyFont="1" applyFill="1" applyBorder="1" applyAlignment="1">
      <alignment horizontal="center" vertical="center"/>
    </xf>
    <xf numFmtId="179" fontId="35" fillId="0" borderId="154" xfId="39" applyNumberFormat="1" applyFont="1" applyBorder="1" applyAlignment="1">
      <alignment horizontal="right" vertical="center"/>
    </xf>
    <xf numFmtId="179" fontId="35" fillId="0" borderId="151" xfId="39" applyNumberFormat="1" applyFont="1" applyBorder="1" applyAlignment="1">
      <alignment horizontal="right" vertical="center"/>
    </xf>
    <xf numFmtId="179" fontId="35" fillId="0" borderId="231" xfId="39" applyNumberFormat="1" applyFont="1" applyBorder="1" applyAlignment="1">
      <alignment horizontal="right" vertical="center"/>
    </xf>
    <xf numFmtId="179" fontId="35" fillId="0" borderId="126" xfId="39" applyNumberFormat="1" applyFont="1" applyBorder="1" applyAlignment="1">
      <alignment horizontal="right" vertical="center"/>
    </xf>
    <xf numFmtId="0" fontId="6" fillId="32" borderId="161" xfId="40" applyFont="1" applyFill="1" applyBorder="1" applyAlignment="1">
      <alignment horizontal="center" vertical="center"/>
    </xf>
    <xf numFmtId="179" fontId="35" fillId="0" borderId="151" xfId="35" applyNumberFormat="1" applyFont="1" applyBorder="1" applyAlignment="1">
      <alignment vertical="center"/>
    </xf>
    <xf numFmtId="179" fontId="35" fillId="0" borderId="154" xfId="35" applyNumberFormat="1" applyFont="1" applyBorder="1" applyAlignment="1">
      <alignment vertical="center"/>
    </xf>
    <xf numFmtId="179" fontId="35" fillId="0" borderId="236" xfId="35" applyNumberFormat="1" applyFont="1" applyBorder="1" applyAlignment="1">
      <alignment vertical="center"/>
    </xf>
    <xf numFmtId="179" fontId="35" fillId="0" borderId="323" xfId="39" applyNumberFormat="1" applyFont="1" applyBorder="1" applyAlignment="1">
      <alignment vertical="center"/>
    </xf>
    <xf numFmtId="179" fontId="35" fillId="0" borderId="102" xfId="39" applyNumberFormat="1" applyFont="1" applyBorder="1" applyAlignment="1">
      <alignment vertical="center"/>
    </xf>
    <xf numFmtId="38" fontId="68" fillId="0" borderId="0" xfId="39" applyFont="1" applyAlignment="1">
      <alignment vertical="center"/>
    </xf>
    <xf numFmtId="38" fontId="69" fillId="0" borderId="0" xfId="39" applyFont="1" applyBorder="1" applyAlignment="1">
      <alignment horizontal="right" vertical="top"/>
    </xf>
    <xf numFmtId="38" fontId="67" fillId="0" borderId="0" xfId="39" applyFont="1" applyAlignment="1">
      <alignment vertical="top"/>
    </xf>
    <xf numFmtId="0" fontId="32" fillId="0" borderId="324" xfId="0" applyFont="1" applyBorder="1" applyAlignment="1">
      <alignment horizontal="center" vertical="center"/>
    </xf>
    <xf numFmtId="0" fontId="70" fillId="0" borderId="325" xfId="0" applyFont="1" applyBorder="1" applyAlignment="1">
      <alignment horizontal="center" vertical="center" wrapText="1"/>
    </xf>
    <xf numFmtId="0" fontId="71" fillId="0" borderId="325" xfId="0" applyFont="1" applyBorder="1" applyAlignment="1">
      <alignment horizontal="center" vertical="center" wrapText="1"/>
    </xf>
    <xf numFmtId="0" fontId="32" fillId="0" borderId="325" xfId="0" applyFont="1" applyBorder="1" applyAlignment="1">
      <alignment horizontal="center" vertical="center" wrapText="1"/>
    </xf>
    <xf numFmtId="0" fontId="38" fillId="0" borderId="325" xfId="0" applyFont="1" applyBorder="1" applyAlignment="1">
      <alignment horizontal="left" vertical="center" wrapText="1"/>
    </xf>
    <xf numFmtId="0" fontId="38" fillId="0" borderId="325" xfId="0" applyFont="1" applyBorder="1" applyAlignment="1">
      <alignment horizontal="center" vertical="center" wrapText="1"/>
    </xf>
    <xf numFmtId="0" fontId="0" fillId="0" borderId="325" xfId="0" applyBorder="1">
      <alignment vertical="center"/>
    </xf>
    <xf numFmtId="0" fontId="32" fillId="0" borderId="326" xfId="0" applyFont="1" applyBorder="1" applyAlignment="1">
      <alignment vertical="center"/>
    </xf>
    <xf numFmtId="0" fontId="32" fillId="0" borderId="327" xfId="0" applyFont="1" applyBorder="1" applyAlignment="1">
      <alignment horizontal="center" vertical="center"/>
    </xf>
    <xf numFmtId="0" fontId="70" fillId="0" borderId="328" xfId="0" applyFont="1" applyBorder="1" applyAlignment="1">
      <alignment horizontal="center" vertical="center" wrapText="1"/>
    </xf>
    <xf numFmtId="0" fontId="71" fillId="0" borderId="328" xfId="0" applyFont="1" applyBorder="1" applyAlignment="1">
      <alignment horizontal="center" vertical="center" wrapText="1"/>
    </xf>
    <xf numFmtId="0" fontId="32" fillId="0" borderId="328" xfId="0" applyFont="1" applyBorder="1" applyAlignment="1">
      <alignment horizontal="center" vertical="center" wrapText="1"/>
    </xf>
    <xf numFmtId="0" fontId="38" fillId="0" borderId="328" xfId="0" applyFont="1" applyBorder="1" applyAlignment="1">
      <alignment horizontal="left" vertical="center" wrapText="1"/>
    </xf>
    <xf numFmtId="0" fontId="38" fillId="0" borderId="328" xfId="0" applyFont="1" applyBorder="1" applyAlignment="1">
      <alignment horizontal="center" vertical="center" wrapText="1"/>
    </xf>
    <xf numFmtId="0" fontId="0" fillId="0" borderId="329" xfId="0" applyBorder="1">
      <alignment vertical="center"/>
    </xf>
    <xf numFmtId="0" fontId="39" fillId="0" borderId="25" xfId="0" applyFont="1" applyBorder="1" applyAlignment="1">
      <alignment horizontal="center" vertical="center"/>
    </xf>
    <xf numFmtId="0" fontId="35" fillId="0" borderId="0" xfId="0" applyFont="1" applyBorder="1" applyAlignment="1">
      <alignment horizontal="center" vertical="center" wrapText="1"/>
    </xf>
  </cellXfs>
  <cellStyles count="51">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_②財政と市税【照会】" xfId="33"/>
    <cellStyle name="桁区切り_③市民税に関する調【照会】" xfId="34"/>
    <cellStyle name="桁区切り_④固定資産税に関する調【照会】" xfId="35"/>
    <cellStyle name="桁区切り_⑦国保税に関する調【照会】" xfId="36"/>
    <cellStyle name="桁区切り_⑦国保税に関する調【照会】　産前産後軽減反映後" xfId="37"/>
    <cellStyle name="桁区切り_⑧徴税に関する調【照会】" xfId="38"/>
    <cellStyle name="桁区切り_⑧徴税に関する調【照会】収納対策課入力済" xfId="39"/>
    <cellStyle name="標準" xfId="0" builtinId="0"/>
    <cellStyle name="標準_17～差押・公売・欠損統計(1)" xfId="40"/>
    <cellStyle name="良い" xfId="41"/>
    <cellStyle name="見出し 1" xfId="42"/>
    <cellStyle name="見出し 2" xfId="43"/>
    <cellStyle name="見出し 3" xfId="44"/>
    <cellStyle name="見出し 4" xfId="45"/>
    <cellStyle name="計算" xfId="46"/>
    <cellStyle name="説明文" xfId="47"/>
    <cellStyle name="警告文" xfId="48"/>
    <cellStyle name="通貨_④固定資産税に関する調【照会】" xfId="49"/>
    <cellStyle name="集計" xfId="50"/>
  </cellStyles>
  <tableStyles count="0" defaultTableStyle="TableStyleMedium2" defaultPivotStyle="PivotStyleLight16"/>
  <colors>
    <mruColors>
      <color rgb="FFD4FFA0"/>
      <color rgb="FFD2FF00"/>
      <color rgb="FFA0FFFF"/>
      <color rgb="FF57FFFF"/>
      <color rgb="FF00FF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0" Type="http://schemas.openxmlformats.org/officeDocument/2006/relationships/worksheet" Target="worksheets/sheet50.xml" /><Relationship Id="rId51" Type="http://schemas.openxmlformats.org/officeDocument/2006/relationships/theme" Target="theme/theme1.xml" /><Relationship Id="rId52" Type="http://schemas.openxmlformats.org/officeDocument/2006/relationships/sharedStrings" Target="sharedStrings.xml" /><Relationship Id="rId53"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100"/>
      <c:rotY val="0"/>
      <c:depthPercent val="100"/>
      <c:rAngAx val="0"/>
      <c:perspective val="30"/>
    </c:view3D>
    <c:floor>
      <c:thickness val="0"/>
    </c:floor>
    <c:sideWall>
      <c:thickness val="0"/>
    </c:sideWall>
    <c:backWall>
      <c:thickness val="0"/>
    </c:backWall>
    <c:plotArea>
      <c:layout/>
      <c:pie3DChart>
        <c:varyColors val="0"/>
        <c:dLbls>
          <c:spPr>
            <a:noFill/>
            <a:ln>
              <a:noFill/>
            </a:ln>
          </c:spPr>
          <c:txPr>
            <a:bodyPr rot="0" horzOverflow="overflow" anchor="ctr" anchorCtr="1"/>
            <a:lstStyle/>
            <a:p>
              <a:pPr algn="ctr" rtl="0">
                <a:defRPr sz="1200">
                  <a:solidFill>
                    <a:srgbClr val="000000"/>
                  </a:solidFill>
                </a:defRPr>
              </a:pPr>
              <a:endParaRPr lang="ja-JP" altLang="en-US"/>
            </a:p>
          </c:txPr>
          <c:showLegendKey val="0"/>
          <c:showVal val="0"/>
          <c:showCatName val="0"/>
          <c:showSerName val="0"/>
          <c:showPercent val="0"/>
          <c:showBubbleSize val="0"/>
          <c:showLeaderLines val="1"/>
        </c:dLbls>
      </c:pie3DChart>
      <c:spPr>
        <a:noFill/>
        <a:ln>
          <a:noFill/>
        </a:ln>
      </c:spPr>
    </c:plotArea>
    <c:plotVisOnly val="1"/>
    <c:dispBlanksAs val="zero"/>
    <c:showDLblsOverMax val="0"/>
  </c:chart>
  <c:spPr>
    <a:solidFill>
      <a:srgbClr val="FFFFFF"/>
    </a:solidFill>
    <a:ln>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defRPr>
      </a:pPr>
      <a:endParaRPr lang="ja-JP" altLang="en-US"/>
    </a:p>
  </c:txPr>
  <c:printSettings>
    <c:headerFooter alignWithMargins="0"/>
    <c:pageMargins l="0.75" r="0.75" t="1" b="1"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10.xml.rels><?xml version="1.0" encoding="UTF-8"?><Relationships xmlns="http://schemas.openxmlformats.org/package/2006/relationships"><Relationship Id="rId1" Type="http://schemas.openxmlformats.org/officeDocument/2006/relationships/image" Target="../media/image10.jpg" /></Relationships>
</file>

<file path=xl/drawings/_rels/drawing1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image" Target="../media/image11.jpg" /></Relationships>
</file>

<file path=xl/drawings/_rels/drawing12.xml.rels><?xml version="1.0" encoding="UTF-8"?><Relationships xmlns="http://schemas.openxmlformats.org/package/2006/relationships"><Relationship Id="rId1" Type="http://schemas.openxmlformats.org/officeDocument/2006/relationships/image" Target="../media/image12.jpg" /></Relationships>
</file>

<file path=xl/drawings/_rels/drawing13.xml.rels><?xml version="1.0" encoding="UTF-8"?><Relationships xmlns="http://schemas.openxmlformats.org/package/2006/relationships"><Relationship Id="rId1" Type="http://schemas.openxmlformats.org/officeDocument/2006/relationships/image" Target="../media/image13.jpg" /><Relationship Id="rId2" Type="http://schemas.openxmlformats.org/officeDocument/2006/relationships/image" Target="../media/image14.jpg" /></Relationships>
</file>

<file path=xl/drawings/_rels/drawing14.xml.rels><?xml version="1.0" encoding="UTF-8"?><Relationships xmlns="http://schemas.openxmlformats.org/package/2006/relationships"><Relationship Id="rId1" Type="http://schemas.openxmlformats.org/officeDocument/2006/relationships/image" Target="../media/image15.jpg" /></Relationships>
</file>

<file path=xl/drawings/_rels/drawing15.xml.rels><?xml version="1.0" encoding="UTF-8"?><Relationships xmlns="http://schemas.openxmlformats.org/package/2006/relationships"><Relationship Id="rId1" Type="http://schemas.openxmlformats.org/officeDocument/2006/relationships/image" Target="../media/image16.jpg" /><Relationship Id="rId2" Type="http://schemas.openxmlformats.org/officeDocument/2006/relationships/image" Target="../media/image17.jpg" /></Relationships>
</file>

<file path=xl/drawings/_rels/drawing16.xml.rels><?xml version="1.0" encoding="UTF-8"?><Relationships xmlns="http://schemas.openxmlformats.org/package/2006/relationships"><Relationship Id="rId1" Type="http://schemas.openxmlformats.org/officeDocument/2006/relationships/image" Target="../media/image18.jpg" /></Relationships>
</file>

<file path=xl/drawings/_rels/drawing17.xml.rels><?xml version="1.0" encoding="UTF-8"?><Relationships xmlns="http://schemas.openxmlformats.org/package/2006/relationships"><Relationship Id="rId1" Type="http://schemas.openxmlformats.org/officeDocument/2006/relationships/image" Target="../media/image19.jpg" /></Relationships>
</file>

<file path=xl/drawings/_rels/drawing18.xml.rels><?xml version="1.0" encoding="UTF-8"?><Relationships xmlns="http://schemas.openxmlformats.org/package/2006/relationships"><Relationship Id="rId1" Type="http://schemas.openxmlformats.org/officeDocument/2006/relationships/image" Target="../media/image20.jpg" /></Relationships>
</file>

<file path=xl/drawings/_rels/drawing19.xml.rels><?xml version="1.0" encoding="UTF-8"?><Relationships xmlns="http://schemas.openxmlformats.org/package/2006/relationships"><Relationship Id="rId1" Type="http://schemas.openxmlformats.org/officeDocument/2006/relationships/image" Target="../media/image21.png" /></Relationships>
</file>

<file path=xl/drawings/_rels/drawing2.xml.rels><?xml version="1.0" encoding="UTF-8"?><Relationships xmlns="http://schemas.openxmlformats.org/package/2006/relationships"><Relationship Id="rId1" Type="http://schemas.openxmlformats.org/officeDocument/2006/relationships/image" Target="../media/image2.png" /></Relationships>
</file>

<file path=xl/drawings/_rels/drawing3.xml.rels><?xml version="1.0" encoding="UTF-8"?><Relationships xmlns="http://schemas.openxmlformats.org/package/2006/relationships"><Relationship Id="rId1" Type="http://schemas.openxmlformats.org/officeDocument/2006/relationships/image" Target="../media/image3.jpg" /></Relationships>
</file>

<file path=xl/drawings/_rels/drawing4.xml.rels><?xml version="1.0" encoding="UTF-8"?><Relationships xmlns="http://schemas.openxmlformats.org/package/2006/relationships"><Relationship Id="rId1" Type="http://schemas.openxmlformats.org/officeDocument/2006/relationships/image" Target="../media/image4.jpg" /></Relationships>
</file>

<file path=xl/drawings/_rels/drawing5.xml.rels><?xml version="1.0" encoding="UTF-8"?><Relationships xmlns="http://schemas.openxmlformats.org/package/2006/relationships"><Relationship Id="rId1" Type="http://schemas.openxmlformats.org/officeDocument/2006/relationships/image" Target="../media/image5.jpg" /></Relationships>
</file>

<file path=xl/drawings/_rels/drawing6.xml.rels><?xml version="1.0" encoding="UTF-8"?><Relationships xmlns="http://schemas.openxmlformats.org/package/2006/relationships"><Relationship Id="rId1" Type="http://schemas.openxmlformats.org/officeDocument/2006/relationships/image" Target="../media/image6.jpg" /></Relationships>
</file>

<file path=xl/drawings/_rels/drawing7.xml.rels><?xml version="1.0" encoding="UTF-8"?><Relationships xmlns="http://schemas.openxmlformats.org/package/2006/relationships"><Relationship Id="rId1" Type="http://schemas.openxmlformats.org/officeDocument/2006/relationships/image" Target="../media/image7.jpg" /></Relationships>
</file>

<file path=xl/drawings/_rels/drawing8.xml.rels><?xml version="1.0" encoding="UTF-8"?><Relationships xmlns="http://schemas.openxmlformats.org/package/2006/relationships"><Relationship Id="rId1" Type="http://schemas.openxmlformats.org/officeDocument/2006/relationships/image" Target="../media/image8.jpg" /></Relationships>
</file>

<file path=xl/drawings/_rels/drawing9.xml.rels><?xml version="1.0" encoding="UTF-8"?><Relationships xmlns="http://schemas.openxmlformats.org/package/2006/relationships"><Relationship Id="rId1" Type="http://schemas.openxmlformats.org/officeDocument/2006/relationships/image" Target="../media/image9.jp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667385</xdr:colOff>
      <xdr:row>3</xdr:row>
      <xdr:rowOff>930275</xdr:rowOff>
    </xdr:from>
    <xdr:to xmlns:xdr="http://schemas.openxmlformats.org/drawingml/2006/spreadsheetDrawing">
      <xdr:col>5</xdr:col>
      <xdr:colOff>772160</xdr:colOff>
      <xdr:row>3</xdr:row>
      <xdr:rowOff>2364740</xdr:rowOff>
    </xdr:to>
    <xdr:pic macro="">
      <xdr:nvPicPr>
        <xdr:cNvPr id="16385" name="図 1"/>
        <xdr:cNvPicPr>
          <a:picLocks noChangeAspect="1"/>
        </xdr:cNvPicPr>
      </xdr:nvPicPr>
      <xdr:blipFill>
        <a:blip xmlns:r="http://schemas.openxmlformats.org/officeDocument/2006/relationships" r:embed="rId1"/>
        <a:stretch>
          <a:fillRect/>
        </a:stretch>
      </xdr:blipFill>
      <xdr:spPr>
        <a:xfrm>
          <a:off x="3058160" y="3997325"/>
          <a:ext cx="1724025" cy="1434465"/>
        </a:xfrm>
        <a:prstGeom prst="rect">
          <a:avLst/>
        </a:prstGeom>
        <a:noFill/>
        <a:ln>
          <a:miter/>
        </a:ln>
      </xdr:spPr>
    </xdr:pic>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3</xdr:col>
      <xdr:colOff>94615</xdr:colOff>
      <xdr:row>14</xdr:row>
      <xdr:rowOff>133985</xdr:rowOff>
    </xdr:from>
    <xdr:to xmlns:xdr="http://schemas.openxmlformats.org/drawingml/2006/spreadsheetDrawing">
      <xdr:col>8</xdr:col>
      <xdr:colOff>561975</xdr:colOff>
      <xdr:row>17</xdr:row>
      <xdr:rowOff>162560</xdr:rowOff>
    </xdr:to>
    <xdr:sp macro="" textlink="">
      <xdr:nvSpPr>
        <xdr:cNvPr id="2" name="Rectangle 6"/>
        <xdr:cNvSpPr>
          <a:spLocks noChangeArrowheads="1"/>
        </xdr:cNvSpPr>
      </xdr:nvSpPr>
      <xdr:spPr>
        <a:xfrm>
          <a:off x="1266190" y="5220335"/>
          <a:ext cx="4406900" cy="542925"/>
        </a:xfrm>
        <a:prstGeom prst="rect">
          <a:avLst/>
        </a:prstGeom>
        <a:noFill/>
        <a:ln>
          <a:miter/>
        </a:ln>
      </xdr:spPr>
      <xdr:txBody>
        <a:bodyPr vertOverflow="clip" horzOverflow="overflow" wrap="square" lIns="36576" tIns="22860" rIns="36576" bIns="0" anchor="t" upright="1"/>
        <a:lstStyle/>
        <a:p>
          <a:pPr algn="ctr">
            <a:lnSpc>
              <a:spcPts val="1725"/>
            </a:lnSpc>
          </a:pPr>
          <a:r>
            <a:rPr lang="ja-JP" altLang="en-US" sz="14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令和７</a:t>
          </a:r>
          <a:r>
            <a:rPr lang="ja-JP" altLang="en-US" sz="1400" b="0" i="0" u="sng" strike="noStrike" baseline="0">
              <a:solidFill>
                <a:sysClr val="windowText" lastClr="000000"/>
              </a:solidFill>
              <a:latin typeface="ＭＳ Ｐゴシック"/>
              <a:ea typeface="ＭＳ Ｐゴシック"/>
            </a:rPr>
            <a:t>年</a:t>
          </a:r>
          <a:r>
            <a:rPr lang="ja-JP" altLang="en-US" sz="14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度　所得区分別課税状況の構成図</a:t>
          </a:r>
        </a:p>
      </xdr:txBody>
    </xdr:sp>
    <xdr:clientData/>
  </xdr:twoCellAnchor>
  <xdr:twoCellAnchor editAs="oneCell">
    <xdr:from xmlns:xdr="http://schemas.openxmlformats.org/drawingml/2006/spreadsheetDrawing">
      <xdr:col>1</xdr:col>
      <xdr:colOff>379730</xdr:colOff>
      <xdr:row>16</xdr:row>
      <xdr:rowOff>160020</xdr:rowOff>
    </xdr:from>
    <xdr:to xmlns:xdr="http://schemas.openxmlformats.org/drawingml/2006/spreadsheetDrawing">
      <xdr:col>10</xdr:col>
      <xdr:colOff>281940</xdr:colOff>
      <xdr:row>36</xdr:row>
      <xdr:rowOff>93980</xdr:rowOff>
    </xdr:to>
    <xdr:pic macro="">
      <xdr:nvPicPr>
        <xdr:cNvPr id="4" name="図 3"/>
        <xdr:cNvPicPr>
          <a:picLocks noChangeAspect="1"/>
        </xdr:cNvPicPr>
      </xdr:nvPicPr>
      <xdr:blipFill>
        <a:blip xmlns:r="http://schemas.openxmlformats.org/officeDocument/2006/relationships" r:embed="rId1"/>
        <a:stretch>
          <a:fillRect/>
        </a:stretch>
      </xdr:blipFill>
      <xdr:spPr>
        <a:xfrm>
          <a:off x="446405" y="5589270"/>
          <a:ext cx="6299200" cy="336296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1</xdr:col>
      <xdr:colOff>28575</xdr:colOff>
      <xdr:row>29</xdr:row>
      <xdr:rowOff>19050</xdr:rowOff>
    </xdr:from>
    <xdr:to xmlns:xdr="http://schemas.openxmlformats.org/drawingml/2006/spreadsheetDrawing">
      <xdr:col>4</xdr:col>
      <xdr:colOff>657860</xdr:colOff>
      <xdr:row>47</xdr:row>
      <xdr:rowOff>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191135</xdr:colOff>
      <xdr:row>27</xdr:row>
      <xdr:rowOff>85725</xdr:rowOff>
    </xdr:from>
    <xdr:to xmlns:xdr="http://schemas.openxmlformats.org/drawingml/2006/spreadsheetDrawing">
      <xdr:col>4</xdr:col>
      <xdr:colOff>448310</xdr:colOff>
      <xdr:row>29</xdr:row>
      <xdr:rowOff>68580</xdr:rowOff>
    </xdr:to>
    <xdr:sp macro="" textlink="">
      <xdr:nvSpPr>
        <xdr:cNvPr id="3" name="Rectangle 2"/>
        <xdr:cNvSpPr>
          <a:spLocks noChangeArrowheads="1"/>
        </xdr:cNvSpPr>
      </xdr:nvSpPr>
      <xdr:spPr>
        <a:xfrm>
          <a:off x="848360" y="6562725"/>
          <a:ext cx="4280535" cy="344805"/>
        </a:xfrm>
        <a:prstGeom prst="rect">
          <a:avLst/>
        </a:prstGeom>
        <a:noFill/>
        <a:ln>
          <a:miter/>
        </a:ln>
      </xdr:spPr>
      <xdr:txBody>
        <a:bodyPr vertOverflow="clip" horzOverflow="overflow" wrap="square" lIns="36576" tIns="18288" rIns="36576" bIns="0" anchor="t" upright="1"/>
        <a:lstStyle/>
        <a:p>
          <a:pPr algn="ctr">
            <a:lnSpc>
              <a:spcPts val="1725"/>
            </a:lnSpc>
          </a:pPr>
          <a:r>
            <a:rPr lang="ja-JP" altLang="en-US" sz="14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令和６年度　法人市民税（均等割）構成図</a:t>
          </a:r>
        </a:p>
      </xdr:txBody>
    </xdr:sp>
    <xdr:clientData/>
  </xdr:twoCellAnchor>
  <xdr:twoCellAnchor editAs="oneCell">
    <xdr:from xmlns:xdr="http://schemas.openxmlformats.org/drawingml/2006/spreadsheetDrawing">
      <xdr:col>1</xdr:col>
      <xdr:colOff>22225</xdr:colOff>
      <xdr:row>29</xdr:row>
      <xdr:rowOff>79375</xdr:rowOff>
    </xdr:from>
    <xdr:to xmlns:xdr="http://schemas.openxmlformats.org/drawingml/2006/spreadsheetDrawing">
      <xdr:col>5</xdr:col>
      <xdr:colOff>627380</xdr:colOff>
      <xdr:row>46</xdr:row>
      <xdr:rowOff>88900</xdr:rowOff>
    </xdr:to>
    <xdr:pic macro="">
      <xdr:nvPicPr>
        <xdr:cNvPr id="5" name="図 4"/>
        <xdr:cNvPicPr>
          <a:picLocks noChangeAspect="1"/>
        </xdr:cNvPicPr>
      </xdr:nvPicPr>
      <xdr:blipFill>
        <a:blip xmlns:r="http://schemas.openxmlformats.org/officeDocument/2006/relationships" r:embed="rId2"/>
        <a:stretch>
          <a:fillRect/>
        </a:stretch>
      </xdr:blipFill>
      <xdr:spPr>
        <a:xfrm>
          <a:off x="679450" y="6918325"/>
          <a:ext cx="5371465" cy="292417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178435</xdr:colOff>
      <xdr:row>13</xdr:row>
      <xdr:rowOff>24765</xdr:rowOff>
    </xdr:from>
    <xdr:to xmlns:xdr="http://schemas.openxmlformats.org/drawingml/2006/spreadsheetDrawing">
      <xdr:col>10</xdr:col>
      <xdr:colOff>332105</xdr:colOff>
      <xdr:row>27</xdr:row>
      <xdr:rowOff>139065</xdr:rowOff>
    </xdr:to>
    <xdr:pic macro="">
      <xdr:nvPicPr>
        <xdr:cNvPr id="3" name="図 2"/>
        <xdr:cNvPicPr>
          <a:picLocks noChangeAspect="1"/>
        </xdr:cNvPicPr>
      </xdr:nvPicPr>
      <xdr:blipFill>
        <a:blip xmlns:r="http://schemas.openxmlformats.org/officeDocument/2006/relationships" r:embed="rId1"/>
        <a:stretch>
          <a:fillRect/>
        </a:stretch>
      </xdr:blipFill>
      <xdr:spPr>
        <a:xfrm>
          <a:off x="178435" y="5634990"/>
          <a:ext cx="6383020" cy="41910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0</xdr:col>
      <xdr:colOff>274320</xdr:colOff>
      <xdr:row>33</xdr:row>
      <xdr:rowOff>9525</xdr:rowOff>
    </xdr:from>
    <xdr:to xmlns:xdr="http://schemas.openxmlformats.org/drawingml/2006/spreadsheetDrawing">
      <xdr:col>6</xdr:col>
      <xdr:colOff>76200</xdr:colOff>
      <xdr:row>36</xdr:row>
      <xdr:rowOff>66040</xdr:rowOff>
    </xdr:to>
    <xdr:sp macro="" textlink="">
      <xdr:nvSpPr>
        <xdr:cNvPr id="2" name="Rectangle 8"/>
        <xdr:cNvSpPr>
          <a:spLocks noChangeArrowheads="1"/>
        </xdr:cNvSpPr>
      </xdr:nvSpPr>
      <xdr:spPr>
        <a:xfrm>
          <a:off x="274320" y="7078980"/>
          <a:ext cx="3018155" cy="523240"/>
        </a:xfrm>
        <a:prstGeom prst="rect">
          <a:avLst/>
        </a:prstGeom>
        <a:noFill/>
        <a:ln>
          <a:noFill/>
        </a:ln>
      </xdr:spPr>
      <xdr:txBody>
        <a:bodyPr vertOverflow="clip" horzOverflow="overflow" wrap="square" lIns="36576" tIns="18288" rIns="36576" bIns="0" anchor="t" upright="1"/>
        <a:lstStyle/>
        <a:p>
          <a:pPr algn="ctr" rtl="0">
            <a:defRPr sz="1000"/>
          </a:pPr>
          <a:r>
            <a:rPr lang="ja-JP" altLang="en-US" sz="1200" b="0" i="0" u="sng" strike="noStrike" baseline="0">
              <a:solidFill>
                <a:srgbClr val="000000"/>
              </a:solidFill>
              <a:latin typeface="ＭＳ Ｐゴシック"/>
              <a:ea typeface="ＭＳ Ｐゴシック"/>
            </a:rPr>
            <a:t>令和７年度　納税義務者数 構成図</a:t>
          </a:r>
          <a:endParaRPr lang="ja-JP" altLang="en-US" sz="1200" b="0" i="0" u="sng"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6</xdr:col>
      <xdr:colOff>304800</xdr:colOff>
      <xdr:row>33</xdr:row>
      <xdr:rowOff>9525</xdr:rowOff>
    </xdr:from>
    <xdr:to xmlns:xdr="http://schemas.openxmlformats.org/drawingml/2006/spreadsheetDrawing">
      <xdr:col>10</xdr:col>
      <xdr:colOff>581025</xdr:colOff>
      <xdr:row>35</xdr:row>
      <xdr:rowOff>66040</xdr:rowOff>
    </xdr:to>
    <xdr:sp macro="" textlink="">
      <xdr:nvSpPr>
        <xdr:cNvPr id="3" name="Rectangle 9"/>
        <xdr:cNvSpPr>
          <a:spLocks noChangeArrowheads="1"/>
        </xdr:cNvSpPr>
      </xdr:nvSpPr>
      <xdr:spPr>
        <a:xfrm>
          <a:off x="3521075" y="7078980"/>
          <a:ext cx="2950845" cy="351790"/>
        </a:xfrm>
        <a:prstGeom prst="rect">
          <a:avLst/>
        </a:prstGeom>
        <a:noFill/>
        <a:ln>
          <a:noFill/>
        </a:ln>
      </xdr:spPr>
      <xdr:txBody>
        <a:bodyPr vertOverflow="clip" horzOverflow="overflow" wrap="square" lIns="36576" tIns="18288" rIns="36576" bIns="0" anchor="t" upright="1"/>
        <a:lstStyle/>
        <a:p>
          <a:pPr algn="ctr" rtl="0">
            <a:defRPr sz="1000"/>
          </a:pPr>
          <a:r>
            <a:rPr lang="ja-JP" altLang="en-US" sz="1200" b="0" i="0" u="sng" strike="noStrike" baseline="0">
              <a:solidFill>
                <a:sysClr val="windowText" lastClr="000000"/>
              </a:solidFill>
              <a:latin typeface="ＭＳ Ｐゴシック"/>
              <a:ea typeface="ＭＳ Ｐゴシック"/>
            </a:rPr>
            <a:t>令和７年度</a:t>
          </a:r>
          <a:r>
            <a:rPr lang="ja-JP" altLang="en-US" sz="1200" b="0" i="0" u="sng" strike="noStrike" baseline="0">
              <a:solidFill>
                <a:srgbClr val="000000"/>
              </a:solidFill>
              <a:latin typeface="ＭＳ Ｐゴシック"/>
              <a:ea typeface="ＭＳ Ｐゴシック"/>
            </a:rPr>
            <a:t>　課税標準額 構成図</a:t>
          </a:r>
          <a:endParaRPr lang="ja-JP" altLang="en-US" sz="1200" b="0" i="0" u="sng"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1</xdr:col>
      <xdr:colOff>100330</xdr:colOff>
      <xdr:row>34</xdr:row>
      <xdr:rowOff>150495</xdr:rowOff>
    </xdr:from>
    <xdr:to xmlns:xdr="http://schemas.openxmlformats.org/drawingml/2006/spreadsheetDrawing">
      <xdr:col>5</xdr:col>
      <xdr:colOff>601980</xdr:colOff>
      <xdr:row>47</xdr:row>
      <xdr:rowOff>111125</xdr:rowOff>
    </xdr:to>
    <xdr:grpSp>
      <xdr:nvGrpSpPr>
        <xdr:cNvPr id="9" name="グループ 8"/>
        <xdr:cNvGrpSpPr/>
      </xdr:nvGrpSpPr>
      <xdr:grpSpPr>
        <a:xfrm>
          <a:off x="405130" y="7343775"/>
          <a:ext cx="2744470" cy="2189480"/>
          <a:chOff x="435978" y="7364901"/>
          <a:chExt cx="2757797" cy="2146256"/>
        </a:xfrm>
      </xdr:grpSpPr>
      <xdr:pic macro="">
        <xdr:nvPicPr>
          <xdr:cNvPr id="7" name="図 6"/>
          <xdr:cNvPicPr>
            <a:picLocks noChangeAspect="1"/>
          </xdr:cNvPicPr>
        </xdr:nvPicPr>
        <xdr:blipFill>
          <a:blip xmlns:r="http://schemas.openxmlformats.org/officeDocument/2006/relationships" r:embed="rId1"/>
          <a:stretch>
            <a:fillRect/>
          </a:stretch>
        </xdr:blipFill>
        <xdr:spPr>
          <a:xfrm>
            <a:off x="435978" y="7364901"/>
            <a:ext cx="2757797" cy="2146256"/>
          </a:xfrm>
          <a:prstGeom prst="rect">
            <a:avLst/>
          </a:prstGeom>
          <a:noFill/>
          <a:ln>
            <a:noFill/>
          </a:ln>
        </xdr:spPr>
      </xdr:pic>
      <xdr:sp macro="" textlink="">
        <xdr:nvSpPr>
          <xdr:cNvPr id="6" name="直線 5"/>
          <xdr:cNvSpPr/>
        </xdr:nvSpPr>
        <xdr:spPr>
          <a:xfrm>
            <a:off x="1231924" y="7547491"/>
            <a:ext cx="528418" cy="37573"/>
          </a:xfrm>
          <a:prstGeom prst="line">
            <a:avLst/>
          </a:prstGeom>
          <a:ln>
            <a:headEnd type="none"/>
            <a:tailEnd type="none"/>
          </a:ln>
        </xdr:spPr>
        <xdr:style>
          <a:lnRef idx="1">
            <a:schemeClr val="dk1"/>
          </a:lnRef>
          <a:fillRef idx="0">
            <a:schemeClr val="dk1"/>
          </a:fillRef>
          <a:effectRef idx="0">
            <a:schemeClr val="dk1"/>
          </a:effectRef>
          <a:fontRef idx="minor">
            <a:schemeClr val="tx1"/>
          </a:fontRef>
        </xdr:style>
      </xdr:sp>
    </xdr:grpSp>
    <xdr:clientData/>
  </xdr:twoCellAnchor>
  <xdr:twoCellAnchor editAs="oneCell">
    <xdr:from xmlns:xdr="http://schemas.openxmlformats.org/drawingml/2006/spreadsheetDrawing">
      <xdr:col>6</xdr:col>
      <xdr:colOff>133985</xdr:colOff>
      <xdr:row>35</xdr:row>
      <xdr:rowOff>3810</xdr:rowOff>
    </xdr:from>
    <xdr:to xmlns:xdr="http://schemas.openxmlformats.org/drawingml/2006/spreadsheetDrawing">
      <xdr:col>10</xdr:col>
      <xdr:colOff>537210</xdr:colOff>
      <xdr:row>47</xdr:row>
      <xdr:rowOff>83185</xdr:rowOff>
    </xdr:to>
    <xdr:pic macro="">
      <xdr:nvPicPr>
        <xdr:cNvPr id="8" name="図 7"/>
        <xdr:cNvPicPr>
          <a:picLocks noChangeAspect="1"/>
        </xdr:cNvPicPr>
      </xdr:nvPicPr>
      <xdr:blipFill>
        <a:blip xmlns:r="http://schemas.openxmlformats.org/officeDocument/2006/relationships" r:embed="rId2"/>
        <a:stretch>
          <a:fillRect/>
        </a:stretch>
      </xdr:blipFill>
      <xdr:spPr>
        <a:xfrm>
          <a:off x="3350260" y="7368540"/>
          <a:ext cx="3077845" cy="213677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94615</xdr:colOff>
      <xdr:row>38</xdr:row>
      <xdr:rowOff>13335</xdr:rowOff>
    </xdr:from>
    <xdr:to xmlns:xdr="http://schemas.openxmlformats.org/drawingml/2006/spreadsheetDrawing">
      <xdr:col>9</xdr:col>
      <xdr:colOff>714375</xdr:colOff>
      <xdr:row>52</xdr:row>
      <xdr:rowOff>59690</xdr:rowOff>
    </xdr:to>
    <xdr:pic macro="">
      <xdr:nvPicPr>
        <xdr:cNvPr id="3" name="図 2"/>
        <xdr:cNvPicPr>
          <a:picLocks noChangeAspect="1"/>
        </xdr:cNvPicPr>
      </xdr:nvPicPr>
      <xdr:blipFill>
        <a:blip xmlns:r="http://schemas.openxmlformats.org/officeDocument/2006/relationships" r:embed="rId1"/>
        <a:stretch>
          <a:fillRect/>
        </a:stretch>
      </xdr:blipFill>
      <xdr:spPr>
        <a:xfrm>
          <a:off x="94615" y="7200900"/>
          <a:ext cx="6076950" cy="244665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0</xdr:col>
      <xdr:colOff>1047750</xdr:colOff>
      <xdr:row>17</xdr:row>
      <xdr:rowOff>124460</xdr:rowOff>
    </xdr:from>
    <xdr:to xmlns:xdr="http://schemas.openxmlformats.org/drawingml/2006/spreadsheetDrawing">
      <xdr:col>4</xdr:col>
      <xdr:colOff>937260</xdr:colOff>
      <xdr:row>18</xdr:row>
      <xdr:rowOff>0</xdr:rowOff>
    </xdr:to>
    <xdr:sp macro="" textlink="">
      <xdr:nvSpPr>
        <xdr:cNvPr id="2" name="Rectangle 5"/>
        <xdr:cNvSpPr>
          <a:spLocks noChangeArrowheads="1"/>
        </xdr:cNvSpPr>
      </xdr:nvSpPr>
      <xdr:spPr>
        <a:xfrm>
          <a:off x="1047750" y="6296660"/>
          <a:ext cx="3663950" cy="128905"/>
        </a:xfrm>
        <a:prstGeom prst="rect">
          <a:avLst/>
        </a:prstGeom>
        <a:noFill/>
        <a:ln>
          <a:noFill/>
        </a:ln>
      </xdr:spPr>
      <xdr:txBody>
        <a:bodyPr vertOverflow="clip" horzOverflow="overflow" wrap="square" lIns="36576" tIns="18288" rIns="36576" bIns="0" anchor="t" upright="1"/>
        <a:lstStyle/>
        <a:p>
          <a:pPr algn="ctr" rtl="0">
            <a:defRPr sz="1000"/>
          </a:pPr>
          <a:r>
            <a:rPr lang="ja-JP" altLang="en-US" sz="1400" b="0" i="0" u="sng" strike="noStrike" baseline="0">
              <a:solidFill>
                <a:srgbClr val="000000"/>
              </a:solidFill>
              <a:latin typeface="ＭＳ Ｐゴシック"/>
              <a:ea typeface="ＭＳ Ｐゴシック"/>
            </a:rPr>
            <a:t>令和７年度　木造・非木造の比較</a:t>
          </a:r>
        </a:p>
      </xdr:txBody>
    </xdr:sp>
    <xdr:clientData/>
  </xdr:twoCellAnchor>
  <xdr:twoCellAnchor editAs="oneCell">
    <xdr:from xmlns:xdr="http://schemas.openxmlformats.org/drawingml/2006/spreadsheetDrawing">
      <xdr:col>0</xdr:col>
      <xdr:colOff>0</xdr:colOff>
      <xdr:row>18</xdr:row>
      <xdr:rowOff>181610</xdr:rowOff>
    </xdr:from>
    <xdr:to xmlns:xdr="http://schemas.openxmlformats.org/drawingml/2006/spreadsheetDrawing">
      <xdr:col>3</xdr:col>
      <xdr:colOff>253365</xdr:colOff>
      <xdr:row>32</xdr:row>
      <xdr:rowOff>27940</xdr:rowOff>
    </xdr:to>
    <xdr:pic macro="">
      <xdr:nvPicPr>
        <xdr:cNvPr id="5" name="図 4"/>
        <xdr:cNvPicPr>
          <a:picLocks noChangeAspect="1"/>
        </xdr:cNvPicPr>
      </xdr:nvPicPr>
      <xdr:blipFill>
        <a:blip xmlns:r="http://schemas.openxmlformats.org/officeDocument/2006/relationships" r:embed="rId1"/>
        <a:stretch>
          <a:fillRect/>
        </a:stretch>
      </xdr:blipFill>
      <xdr:spPr>
        <a:xfrm>
          <a:off x="0" y="6607175"/>
          <a:ext cx="2987040" cy="2509520"/>
        </a:xfrm>
        <a:prstGeom prst="rect">
          <a:avLst/>
        </a:prstGeom>
        <a:noFill/>
        <a:ln>
          <a:noFill/>
        </a:ln>
      </xdr:spPr>
    </xdr:pic>
    <xdr:clientData/>
  </xdr:twoCellAnchor>
  <xdr:twoCellAnchor editAs="oneCell">
    <xdr:from xmlns:xdr="http://schemas.openxmlformats.org/drawingml/2006/spreadsheetDrawing">
      <xdr:col>2</xdr:col>
      <xdr:colOff>795655</xdr:colOff>
      <xdr:row>18</xdr:row>
      <xdr:rowOff>225425</xdr:rowOff>
    </xdr:from>
    <xdr:to xmlns:xdr="http://schemas.openxmlformats.org/drawingml/2006/spreadsheetDrawing">
      <xdr:col>5</xdr:col>
      <xdr:colOff>553720</xdr:colOff>
      <xdr:row>32</xdr:row>
      <xdr:rowOff>65405</xdr:rowOff>
    </xdr:to>
    <xdr:pic macro="">
      <xdr:nvPicPr>
        <xdr:cNvPr id="6" name="図 5"/>
        <xdr:cNvPicPr>
          <a:picLocks noChangeAspect="1"/>
        </xdr:cNvPicPr>
      </xdr:nvPicPr>
      <xdr:blipFill>
        <a:blip xmlns:r="http://schemas.openxmlformats.org/officeDocument/2006/relationships" r:embed="rId2"/>
        <a:stretch>
          <a:fillRect/>
        </a:stretch>
      </xdr:blipFill>
      <xdr:spPr>
        <a:xfrm>
          <a:off x="2488565" y="6650990"/>
          <a:ext cx="2880360" cy="250317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mlns:xdr="http://schemas.openxmlformats.org/drawingml/2006/spreadsheetDrawing">
      <xdr:col>2</xdr:col>
      <xdr:colOff>83820</xdr:colOff>
      <xdr:row>16</xdr:row>
      <xdr:rowOff>264795</xdr:rowOff>
    </xdr:from>
    <xdr:to xmlns:xdr="http://schemas.openxmlformats.org/drawingml/2006/spreadsheetDrawing">
      <xdr:col>7</xdr:col>
      <xdr:colOff>352425</xdr:colOff>
      <xdr:row>19</xdr:row>
      <xdr:rowOff>8890</xdr:rowOff>
    </xdr:to>
    <xdr:sp macro="" textlink="">
      <xdr:nvSpPr>
        <xdr:cNvPr id="2" name="Rectangle 17"/>
        <xdr:cNvSpPr>
          <a:spLocks noChangeArrowheads="1"/>
        </xdr:cNvSpPr>
      </xdr:nvSpPr>
      <xdr:spPr>
        <a:xfrm>
          <a:off x="1530350" y="6183630"/>
          <a:ext cx="3821430" cy="340360"/>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36576" tIns="22860" rIns="36576" bIns="0" anchor="t" upright="1"/>
        <a:lstStyle/>
        <a:p>
          <a:pPr algn="ctr" rtl="0">
            <a:defRPr sz="1000"/>
          </a:pPr>
          <a:r>
            <a:rPr lang="ja-JP" altLang="en-US" sz="1200" b="0" i="0" u="sng" strike="noStrike" baseline="0">
              <a:solidFill>
                <a:srgbClr val="000000"/>
              </a:solidFill>
              <a:latin typeface="ＭＳ Ｐゴシック"/>
              <a:ea typeface="ＭＳ Ｐゴシック"/>
            </a:rPr>
            <a:t>令和７年度　償却資産の構成図</a:t>
          </a:r>
          <a:r>
            <a:rPr lang="ja-JP" altLang="en-US" sz="1400" b="1" i="0" u="sng" strike="noStrike" baseline="0">
              <a:solidFill>
                <a:srgbClr val="000000"/>
              </a:solidFill>
              <a:latin typeface="ＭＳ Ｐゴシック"/>
              <a:ea typeface="ＭＳ Ｐゴシック"/>
            </a:rPr>
            <a:t>　</a:t>
          </a:r>
          <a:endParaRPr lang="ja-JP" altLang="en-US" sz="1400" b="1" i="0" u="sng"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0</xdr:col>
      <xdr:colOff>78105</xdr:colOff>
      <xdr:row>19</xdr:row>
      <xdr:rowOff>35560</xdr:rowOff>
    </xdr:from>
    <xdr:to xmlns:xdr="http://schemas.openxmlformats.org/drawingml/2006/spreadsheetDrawing">
      <xdr:col>8</xdr:col>
      <xdr:colOff>960755</xdr:colOff>
      <xdr:row>26</xdr:row>
      <xdr:rowOff>236220</xdr:rowOff>
    </xdr:to>
    <xdr:pic macro="">
      <xdr:nvPicPr>
        <xdr:cNvPr id="4" name="図 3"/>
        <xdr:cNvPicPr>
          <a:picLocks noChangeAspect="1"/>
        </xdr:cNvPicPr>
      </xdr:nvPicPr>
      <xdr:blipFill>
        <a:blip xmlns:r="http://schemas.openxmlformats.org/officeDocument/2006/relationships" r:embed="rId1"/>
        <a:stretch>
          <a:fillRect/>
        </a:stretch>
      </xdr:blipFill>
      <xdr:spPr>
        <a:xfrm>
          <a:off x="78105" y="6550660"/>
          <a:ext cx="6846570" cy="286766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xdr:from xmlns:xdr="http://schemas.openxmlformats.org/drawingml/2006/spreadsheetDrawing">
      <xdr:col>0</xdr:col>
      <xdr:colOff>19050</xdr:colOff>
      <xdr:row>2</xdr:row>
      <xdr:rowOff>0</xdr:rowOff>
    </xdr:from>
    <xdr:to xmlns:xdr="http://schemas.openxmlformats.org/drawingml/2006/spreadsheetDrawing">
      <xdr:col>4</xdr:col>
      <xdr:colOff>9525</xdr:colOff>
      <xdr:row>4</xdr:row>
      <xdr:rowOff>9525</xdr:rowOff>
    </xdr:to>
    <xdr:sp macro="" textlink="">
      <xdr:nvSpPr>
        <xdr:cNvPr id="2" name="Line 1"/>
        <xdr:cNvSpPr>
          <a:spLocks noChangeShapeType="1"/>
        </xdr:cNvSpPr>
      </xdr:nvSpPr>
      <xdr:spPr>
        <a:xfrm>
          <a:off x="19050" y="508635"/>
          <a:ext cx="2046605" cy="504825"/>
        </a:xfrm>
        <a:prstGeom prst="line">
          <a:avLst/>
        </a:prstGeom>
        <a:noFill/>
        <a:ln w="317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2</xdr:col>
      <xdr:colOff>543560</xdr:colOff>
      <xdr:row>15</xdr:row>
      <xdr:rowOff>379730</xdr:rowOff>
    </xdr:from>
    <xdr:to xmlns:xdr="http://schemas.openxmlformats.org/drawingml/2006/spreadsheetDrawing">
      <xdr:col>6</xdr:col>
      <xdr:colOff>113665</xdr:colOff>
      <xdr:row>16</xdr:row>
      <xdr:rowOff>217170</xdr:rowOff>
    </xdr:to>
    <xdr:sp macro="" textlink="">
      <xdr:nvSpPr>
        <xdr:cNvPr id="4" name="Rectangle 17"/>
        <xdr:cNvSpPr>
          <a:spLocks noChangeArrowheads="1"/>
        </xdr:cNvSpPr>
      </xdr:nvSpPr>
      <xdr:spPr>
        <a:xfrm>
          <a:off x="1287780" y="5612765"/>
          <a:ext cx="3725545" cy="256540"/>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36576" tIns="22860" rIns="36576" bIns="0" anchor="t" upright="1"/>
        <a:lstStyle/>
        <a:p>
          <a:pPr algn="ctr" rtl="0">
            <a:defRPr sz="1000"/>
          </a:pPr>
          <a:r>
            <a:rPr lang="ja-JP" altLang="en-US" sz="1200" b="0" i="0" u="sng" strike="noStrike" baseline="0">
              <a:solidFill>
                <a:srgbClr val="000000"/>
              </a:solidFill>
              <a:latin typeface="ＭＳ Ｐゴシック"/>
              <a:ea typeface="ＭＳ Ｐゴシック"/>
            </a:rPr>
            <a:t>令和７年度　交付金の構成図</a:t>
          </a:r>
          <a:r>
            <a:rPr lang="ja-JP" altLang="en-US" sz="1400" b="1" i="0" u="sng" strike="noStrike" baseline="0">
              <a:solidFill>
                <a:srgbClr val="000000"/>
              </a:solidFill>
              <a:latin typeface="ＭＳ Ｐゴシック"/>
              <a:ea typeface="ＭＳ Ｐゴシック"/>
            </a:rPr>
            <a:t>　</a:t>
          </a:r>
          <a:endParaRPr lang="ja-JP" altLang="en-US" sz="1400" b="1" i="0" u="sng"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1</xdr:col>
      <xdr:colOff>354965</xdr:colOff>
      <xdr:row>16</xdr:row>
      <xdr:rowOff>307340</xdr:rowOff>
    </xdr:from>
    <xdr:to xmlns:xdr="http://schemas.openxmlformats.org/drawingml/2006/spreadsheetDrawing">
      <xdr:col>6</xdr:col>
      <xdr:colOff>985520</xdr:colOff>
      <xdr:row>25</xdr:row>
      <xdr:rowOff>40640</xdr:rowOff>
    </xdr:to>
    <xdr:pic macro="">
      <xdr:nvPicPr>
        <xdr:cNvPr id="5" name="図 4"/>
        <xdr:cNvPicPr>
          <a:picLocks noChangeAspect="1"/>
        </xdr:cNvPicPr>
      </xdr:nvPicPr>
      <xdr:blipFill>
        <a:blip xmlns:r="http://schemas.openxmlformats.org/officeDocument/2006/relationships" r:embed="rId1"/>
        <a:stretch>
          <a:fillRect/>
        </a:stretch>
      </xdr:blipFill>
      <xdr:spPr>
        <a:xfrm>
          <a:off x="744220" y="5959475"/>
          <a:ext cx="5140960" cy="350520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45720</xdr:colOff>
      <xdr:row>26</xdr:row>
      <xdr:rowOff>113030</xdr:rowOff>
    </xdr:from>
    <xdr:to xmlns:xdr="http://schemas.openxmlformats.org/drawingml/2006/spreadsheetDrawing">
      <xdr:col>7</xdr:col>
      <xdr:colOff>1028700</xdr:colOff>
      <xdr:row>38</xdr:row>
      <xdr:rowOff>20955</xdr:rowOff>
    </xdr:to>
    <xdr:pic macro="">
      <xdr:nvPicPr>
        <xdr:cNvPr id="17" name="図 8"/>
        <xdr:cNvPicPr>
          <a:picLocks noChangeAspect="1"/>
        </xdr:cNvPicPr>
      </xdr:nvPicPr>
      <xdr:blipFill>
        <a:blip xmlns:r="http://schemas.openxmlformats.org/officeDocument/2006/relationships" r:embed="rId1"/>
        <a:stretch>
          <a:fillRect/>
        </a:stretch>
      </xdr:blipFill>
      <xdr:spPr>
        <a:xfrm>
          <a:off x="45720" y="8368030"/>
          <a:ext cx="6688455" cy="224790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xdr:from xmlns:xdr="http://schemas.openxmlformats.org/drawingml/2006/spreadsheetDrawing">
      <xdr:col>1</xdr:col>
      <xdr:colOff>657860</xdr:colOff>
      <xdr:row>0</xdr:row>
      <xdr:rowOff>697230</xdr:rowOff>
    </xdr:from>
    <xdr:to xmlns:xdr="http://schemas.openxmlformats.org/drawingml/2006/spreadsheetDrawing">
      <xdr:col>1</xdr:col>
      <xdr:colOff>3021330</xdr:colOff>
      <xdr:row>0</xdr:row>
      <xdr:rowOff>3705225</xdr:rowOff>
    </xdr:to>
    <xdr:pic macro="">
      <xdr:nvPicPr>
        <xdr:cNvPr id="2" name="Picture 1" descr="正しい色元気"/>
        <xdr:cNvPicPr>
          <a:picLocks noChangeAspect="1"/>
        </xdr:cNvPicPr>
      </xdr:nvPicPr>
      <xdr:blipFill>
        <a:blip xmlns:r="http://schemas.openxmlformats.org/officeDocument/2006/relationships" r:embed="rId1"/>
        <a:stretch>
          <a:fillRect/>
        </a:stretch>
      </xdr:blipFill>
      <xdr:spPr>
        <a:xfrm>
          <a:off x="2343785" y="697230"/>
          <a:ext cx="2363470" cy="3007995"/>
        </a:xfrm>
        <a:prstGeom prst="rect">
          <a:avLst/>
        </a:prstGeom>
        <a:noFill/>
        <a:ln>
          <a:miter/>
        </a:ln>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9525</xdr:colOff>
      <xdr:row>1</xdr:row>
      <xdr:rowOff>8890</xdr:rowOff>
    </xdr:from>
    <xdr:to xmlns:xdr="http://schemas.openxmlformats.org/drawingml/2006/spreadsheetDrawing">
      <xdr:col>13</xdr:col>
      <xdr:colOff>85725</xdr:colOff>
      <xdr:row>4</xdr:row>
      <xdr:rowOff>259080</xdr:rowOff>
    </xdr:to>
    <xdr:pic macro="">
      <xdr:nvPicPr>
        <xdr:cNvPr id="8464" name="Picture 1" descr="射水市概要資料01"/>
        <xdr:cNvPicPr>
          <a:picLocks noChangeAspect="1"/>
        </xdr:cNvPicPr>
      </xdr:nvPicPr>
      <xdr:blipFill>
        <a:blip xmlns:r="http://schemas.openxmlformats.org/officeDocument/2006/relationships" r:embed="rId1"/>
        <a:stretch>
          <a:fillRect/>
        </a:stretch>
      </xdr:blipFill>
      <xdr:spPr>
        <a:xfrm>
          <a:off x="4276725" y="389890"/>
          <a:ext cx="2695575" cy="2040890"/>
        </a:xfrm>
        <a:prstGeom prst="rect">
          <a:avLst/>
        </a:prstGeom>
        <a:noFill/>
        <a:ln>
          <a:miter/>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57150</xdr:colOff>
      <xdr:row>1</xdr:row>
      <xdr:rowOff>191135</xdr:rowOff>
    </xdr:from>
    <xdr:to xmlns:xdr="http://schemas.openxmlformats.org/drawingml/2006/spreadsheetDrawing">
      <xdr:col>8</xdr:col>
      <xdr:colOff>725170</xdr:colOff>
      <xdr:row>2</xdr:row>
      <xdr:rowOff>986155</xdr:rowOff>
    </xdr:to>
    <xdr:pic macro="">
      <xdr:nvPicPr>
        <xdr:cNvPr id="9454" name="図 2" descr="Z:\99999999共通$\0501市長政策室\00政策推進課\☆市章\市章(マーク)\市.jpg"/>
        <xdr:cNvPicPr>
          <a:picLocks noChangeAspect="1"/>
        </xdr:cNvPicPr>
      </xdr:nvPicPr>
      <xdr:blipFill>
        <a:blip xmlns:r="http://schemas.openxmlformats.org/officeDocument/2006/relationships" r:embed="rId1"/>
        <a:stretch>
          <a:fillRect/>
        </a:stretch>
      </xdr:blipFill>
      <xdr:spPr>
        <a:xfrm>
          <a:off x="4924425" y="572135"/>
          <a:ext cx="1363345" cy="1176020"/>
        </a:xfrm>
        <a:prstGeom prst="rect">
          <a:avLst/>
        </a:prstGeom>
        <a:noFill/>
        <a:ln>
          <a:miter/>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323850</xdr:colOff>
      <xdr:row>7</xdr:row>
      <xdr:rowOff>0</xdr:rowOff>
    </xdr:from>
    <xdr:to xmlns:xdr="http://schemas.openxmlformats.org/drawingml/2006/spreadsheetDrawing">
      <xdr:col>8</xdr:col>
      <xdr:colOff>1001395</xdr:colOff>
      <xdr:row>41</xdr:row>
      <xdr:rowOff>76835</xdr:rowOff>
    </xdr:to>
    <xdr:pic macro="">
      <xdr:nvPicPr>
        <xdr:cNvPr id="14473" name="図 4" descr="Z:\05060010課税課$\000課税課共通\★税務概要\射水市図面（広報用）.jpg"/>
        <xdr:cNvPicPr>
          <a:picLocks noChangeAspect="1"/>
        </xdr:cNvPicPr>
      </xdr:nvPicPr>
      <xdr:blipFill>
        <a:blip xmlns:r="http://schemas.openxmlformats.org/officeDocument/2006/relationships" r:embed="rId1"/>
        <a:stretch>
          <a:fillRect/>
        </a:stretch>
      </xdr:blipFill>
      <xdr:spPr>
        <a:xfrm>
          <a:off x="323850" y="4152900"/>
          <a:ext cx="5868670" cy="5906135"/>
        </a:xfrm>
        <a:prstGeom prst="rect">
          <a:avLst/>
        </a:prstGeom>
        <a:noFill/>
        <a:ln>
          <a:miter/>
        </a:ln>
      </xdr:spPr>
    </xdr:pic>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742950</xdr:colOff>
      <xdr:row>22</xdr:row>
      <xdr:rowOff>95250</xdr:rowOff>
    </xdr:from>
    <xdr:to xmlns:xdr="http://schemas.openxmlformats.org/drawingml/2006/spreadsheetDrawing">
      <xdr:col>6</xdr:col>
      <xdr:colOff>1019810</xdr:colOff>
      <xdr:row>24</xdr:row>
      <xdr:rowOff>123825</xdr:rowOff>
    </xdr:to>
    <xdr:sp macro="" textlink="">
      <xdr:nvSpPr>
        <xdr:cNvPr id="3" name="Rectangle 2"/>
        <xdr:cNvSpPr>
          <a:spLocks noChangeArrowheads="1"/>
        </xdr:cNvSpPr>
      </xdr:nvSpPr>
      <xdr:spPr>
        <a:xfrm>
          <a:off x="2352675" y="5740400"/>
          <a:ext cx="2267585" cy="285750"/>
        </a:xfrm>
        <a:prstGeom prst="rect">
          <a:avLst/>
        </a:prstGeom>
        <a:solidFill>
          <a:srgbClr xmlns:mc="http://schemas.openxmlformats.org/markup-compatibility/2006" xmlns:a14="http://schemas.microsoft.com/office/drawing/2010/main" val="FFFFFF" a14:legacySpreadsheetColorIndex="65" mc:Ignorable="a14"/>
        </a:solidFill>
        <a:ln w="9525">
          <a:solidFill>
            <a:schemeClr val="tx1"/>
          </a:solidFill>
          <a:miter lim="800000"/>
          <a:headEnd/>
          <a:tailEnd/>
        </a:ln>
      </xdr:spPr>
      <xdr:txBody>
        <a:bodyPr vertOverflow="clip" horzOverflow="overflow" wrap="square" lIns="36576" tIns="22860" rIns="36576" bIns="0" anchor="t" upright="1"/>
        <a:lstStyle/>
        <a:p>
          <a:pPr algn="ctr" rtl="0">
            <a:defRPr sz="1000"/>
          </a:pPr>
          <a:r>
            <a:rPr lang="ja-JP" altLang="en-US" sz="1400" b="0" i="0" u="none" strike="noStrike" baseline="0">
              <a:solidFill>
                <a:sysClr val="windowText" lastClr="000000"/>
              </a:solidFill>
              <a:latin typeface="ＭＳ Ｐゴシック"/>
              <a:ea typeface="ＭＳ Ｐゴシック"/>
            </a:rPr>
            <a:t>令和７</a:t>
          </a:r>
          <a:r>
            <a:rPr lang="ja-JP" altLang="en-US" sz="1400" b="0" i="0" u="none" strike="noStrike" baseline="0">
              <a:solidFill>
                <a:sysClr val="windowText" lastClr="000000"/>
              </a:solidFill>
              <a:latin typeface="ＭＳ Ｐゴシック"/>
              <a:ea typeface="ＭＳ Ｐゴシック"/>
            </a:rPr>
            <a:t>年</a:t>
          </a:r>
          <a:r>
            <a:rPr lang="ja-JP" altLang="en-US" sz="1400" b="0" i="0" u="none" strike="noStrike" baseline="0">
              <a:solidFill>
                <a:srgbClr val="000000"/>
              </a:solidFill>
              <a:latin typeface="ＭＳ Ｐゴシック"/>
              <a:ea typeface="ＭＳ Ｐゴシック"/>
            </a:rPr>
            <a:t>度　歳入構成図</a:t>
          </a:r>
          <a:endParaRPr lang="ja-JP" altLang="en-US" sz="14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0</xdr:col>
      <xdr:colOff>227965</xdr:colOff>
      <xdr:row>25</xdr:row>
      <xdr:rowOff>34925</xdr:rowOff>
    </xdr:from>
    <xdr:to xmlns:xdr="http://schemas.openxmlformats.org/drawingml/2006/spreadsheetDrawing">
      <xdr:col>9</xdr:col>
      <xdr:colOff>602615</xdr:colOff>
      <xdr:row>41</xdr:row>
      <xdr:rowOff>236220</xdr:rowOff>
    </xdr:to>
    <xdr:pic macro="">
      <xdr:nvPicPr>
        <xdr:cNvPr id="4" name="図 3"/>
        <xdr:cNvPicPr>
          <a:picLocks noChangeAspect="1"/>
        </xdr:cNvPicPr>
      </xdr:nvPicPr>
      <xdr:blipFill>
        <a:blip xmlns:r="http://schemas.openxmlformats.org/officeDocument/2006/relationships" r:embed="rId1"/>
        <a:stretch>
          <a:fillRect/>
        </a:stretch>
      </xdr:blipFill>
      <xdr:spPr>
        <a:xfrm>
          <a:off x="227965" y="6127750"/>
          <a:ext cx="6642100" cy="324929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895350</xdr:colOff>
      <xdr:row>32</xdr:row>
      <xdr:rowOff>38100</xdr:rowOff>
    </xdr:from>
    <xdr:to xmlns:xdr="http://schemas.openxmlformats.org/drawingml/2006/spreadsheetDrawing">
      <xdr:col>2</xdr:col>
      <xdr:colOff>1483360</xdr:colOff>
      <xdr:row>33</xdr:row>
      <xdr:rowOff>156210</xdr:rowOff>
    </xdr:to>
    <xdr:sp macro="" textlink="">
      <xdr:nvSpPr>
        <xdr:cNvPr id="2" name="Rectangle 2"/>
        <xdr:cNvSpPr>
          <a:spLocks noChangeArrowheads="1"/>
        </xdr:cNvSpPr>
      </xdr:nvSpPr>
      <xdr:spPr>
        <a:xfrm>
          <a:off x="2314575" y="6446520"/>
          <a:ext cx="2235835" cy="270510"/>
        </a:xfrm>
        <a:prstGeom prst="rect">
          <a:avLst/>
        </a:prstGeom>
        <a:solidFill>
          <a:srgbClr xmlns:mc="http://schemas.openxmlformats.org/markup-compatibility/2006" xmlns:a14="http://schemas.microsoft.com/office/drawing/2010/main" val="FFFFFF" a14:legacySpreadsheetColorIndex="65" mc:Ignorable="a14"/>
        </a:solidFill>
        <a:ln w="9525">
          <a:solidFill>
            <a:schemeClr val="tx1"/>
          </a:solidFill>
          <a:miter lim="800000"/>
          <a:headEnd/>
          <a:tailEnd/>
        </a:ln>
      </xdr:spPr>
      <xdr:txBody>
        <a:bodyPr vertOverflow="clip" horzOverflow="overflow" wrap="square" lIns="36576" tIns="22860" rIns="36576" bIns="0" anchor="t" upright="1"/>
        <a:lstStyle/>
        <a:p>
          <a:pPr algn="ctr" rtl="0">
            <a:defRPr sz="1000"/>
          </a:pPr>
          <a:r>
            <a:rPr lang="ja-JP" altLang="en-US" sz="1400" b="0" i="0" u="none" strike="noStrike" baseline="0">
              <a:solidFill>
                <a:srgbClr val="000000"/>
              </a:solidFill>
              <a:latin typeface="ＭＳ Ｐゴシック"/>
              <a:ea typeface="ＭＳ Ｐゴシック"/>
            </a:rPr>
            <a:t>令和７年度　歳出構成図</a:t>
          </a:r>
          <a:endParaRPr lang="ja-JP" altLang="en-US" sz="14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0</xdr:col>
      <xdr:colOff>220345</xdr:colOff>
      <xdr:row>34</xdr:row>
      <xdr:rowOff>66040</xdr:rowOff>
    </xdr:from>
    <xdr:to xmlns:xdr="http://schemas.openxmlformats.org/drawingml/2006/spreadsheetDrawing">
      <xdr:col>5</xdr:col>
      <xdr:colOff>520700</xdr:colOff>
      <xdr:row>49</xdr:row>
      <xdr:rowOff>107950</xdr:rowOff>
    </xdr:to>
    <xdr:pic macro="">
      <xdr:nvPicPr>
        <xdr:cNvPr id="4" name="図 3"/>
        <xdr:cNvPicPr>
          <a:picLocks noChangeAspect="1"/>
        </xdr:cNvPicPr>
      </xdr:nvPicPr>
      <xdr:blipFill>
        <a:blip xmlns:r="http://schemas.openxmlformats.org/officeDocument/2006/relationships" r:embed="rId1"/>
        <a:stretch>
          <a:fillRect/>
        </a:stretch>
      </xdr:blipFill>
      <xdr:spPr>
        <a:xfrm>
          <a:off x="220345" y="6798310"/>
          <a:ext cx="6710680" cy="261366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476885</xdr:colOff>
      <xdr:row>30</xdr:row>
      <xdr:rowOff>88900</xdr:rowOff>
    </xdr:from>
    <xdr:to xmlns:xdr="http://schemas.openxmlformats.org/drawingml/2006/spreadsheetDrawing">
      <xdr:col>8</xdr:col>
      <xdr:colOff>57785</xdr:colOff>
      <xdr:row>31</xdr:row>
      <xdr:rowOff>163830</xdr:rowOff>
    </xdr:to>
    <xdr:sp macro="" textlink="">
      <xdr:nvSpPr>
        <xdr:cNvPr id="2" name="Rectangle 2"/>
        <xdr:cNvSpPr>
          <a:spLocks noChangeArrowheads="1"/>
        </xdr:cNvSpPr>
      </xdr:nvSpPr>
      <xdr:spPr>
        <a:xfrm>
          <a:off x="1781810" y="6799580"/>
          <a:ext cx="3133725" cy="28448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22860" rIns="36576" bIns="0" anchor="t" upright="1"/>
        <a:lstStyle/>
        <a:p>
          <a:pPr algn="ctr" rtl="0">
            <a:defRPr sz="1000"/>
          </a:pPr>
          <a:r>
            <a:rPr lang="ja-JP" altLang="en-US" sz="1400" b="0" i="0" u="none" strike="noStrike" baseline="0">
              <a:solidFill>
                <a:srgbClr val="000000"/>
              </a:solidFill>
              <a:latin typeface="ＭＳ Ｐゴシック"/>
              <a:ea typeface="ＭＳ Ｐゴシック"/>
            </a:rPr>
            <a:t>令和７年度　市税の予算構成図</a:t>
          </a:r>
          <a:endParaRPr lang="ja-JP" altLang="en-US" sz="1400" b="0" i="0" u="none" strike="noStrike" baseline="0">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0</xdr:col>
      <xdr:colOff>154940</xdr:colOff>
      <xdr:row>32</xdr:row>
      <xdr:rowOff>121285</xdr:rowOff>
    </xdr:from>
    <xdr:to xmlns:xdr="http://schemas.openxmlformats.org/drawingml/2006/spreadsheetDrawing">
      <xdr:col>10</xdr:col>
      <xdr:colOff>389890</xdr:colOff>
      <xdr:row>41</xdr:row>
      <xdr:rowOff>123190</xdr:rowOff>
    </xdr:to>
    <xdr:pic macro="">
      <xdr:nvPicPr>
        <xdr:cNvPr id="4" name="図 3"/>
        <xdr:cNvPicPr>
          <a:picLocks noChangeAspect="1"/>
        </xdr:cNvPicPr>
      </xdr:nvPicPr>
      <xdr:blipFill>
        <a:blip xmlns:r="http://schemas.openxmlformats.org/officeDocument/2006/relationships" r:embed="rId1"/>
        <a:stretch>
          <a:fillRect/>
        </a:stretch>
      </xdr:blipFill>
      <xdr:spPr>
        <a:xfrm>
          <a:off x="154940" y="7282815"/>
          <a:ext cx="6597650" cy="227838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4</xdr:col>
      <xdr:colOff>104775</xdr:colOff>
      <xdr:row>19</xdr:row>
      <xdr:rowOff>55880</xdr:rowOff>
    </xdr:from>
    <xdr:to xmlns:xdr="http://schemas.openxmlformats.org/drawingml/2006/spreadsheetDrawing">
      <xdr:col>10</xdr:col>
      <xdr:colOff>46355</xdr:colOff>
      <xdr:row>20</xdr:row>
      <xdr:rowOff>161290</xdr:rowOff>
    </xdr:to>
    <xdr:sp macro="" textlink="">
      <xdr:nvSpPr>
        <xdr:cNvPr id="2" name="Rectangle 2"/>
        <xdr:cNvSpPr>
          <a:spLocks noChangeArrowheads="1"/>
        </xdr:cNvSpPr>
      </xdr:nvSpPr>
      <xdr:spPr>
        <a:xfrm>
          <a:off x="1504950" y="7123430"/>
          <a:ext cx="3599180" cy="267335"/>
        </a:xfrm>
        <a:prstGeom prst="rect">
          <a:avLst/>
        </a:prstGeom>
        <a:noFill/>
        <a:ln>
          <a:miter/>
        </a:ln>
      </xdr:spPr>
      <xdr:txBody>
        <a:bodyPr vertOverflow="clip" horzOverflow="overflow" wrap="square" lIns="36576" tIns="18288" rIns="36576" bIns="0" anchor="t" upright="1"/>
        <a:lstStyle/>
        <a:p>
          <a:pPr algn="ctr">
            <a:lnSpc>
              <a:spcPts val="1725"/>
            </a:lnSpc>
          </a:pPr>
          <a:r>
            <a:rPr lang="ja-JP" altLang="en-US" sz="14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令和７年度　個人市民税の徴収区分構成図</a:t>
          </a:r>
          <a:endParaRPr lang="ja-JP" altLang="en-US" sz="14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editAs="oneCell">
    <xdr:from xmlns:xdr="http://schemas.openxmlformats.org/drawingml/2006/spreadsheetDrawing">
      <xdr:col>3</xdr:col>
      <xdr:colOff>113030</xdr:colOff>
      <xdr:row>20</xdr:row>
      <xdr:rowOff>256540</xdr:rowOff>
    </xdr:from>
    <xdr:to xmlns:xdr="http://schemas.openxmlformats.org/drawingml/2006/spreadsheetDrawing">
      <xdr:col>10</xdr:col>
      <xdr:colOff>447040</xdr:colOff>
      <xdr:row>27</xdr:row>
      <xdr:rowOff>25400</xdr:rowOff>
    </xdr:to>
    <xdr:pic macro="">
      <xdr:nvPicPr>
        <xdr:cNvPr id="4" name="図 3"/>
        <xdr:cNvPicPr>
          <a:picLocks noChangeAspect="1"/>
        </xdr:cNvPicPr>
      </xdr:nvPicPr>
      <xdr:blipFill>
        <a:blip xmlns:r="http://schemas.openxmlformats.org/officeDocument/2006/relationships" r:embed="rId1"/>
        <a:stretch>
          <a:fillRect/>
        </a:stretch>
      </xdr:blipFill>
      <xdr:spPr>
        <a:xfrm>
          <a:off x="1332230" y="7486015"/>
          <a:ext cx="4172585" cy="207391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1139190</xdr:colOff>
      <xdr:row>16</xdr:row>
      <xdr:rowOff>143510</xdr:rowOff>
    </xdr:from>
    <xdr:to xmlns:xdr="http://schemas.openxmlformats.org/drawingml/2006/spreadsheetDrawing">
      <xdr:col>5</xdr:col>
      <xdr:colOff>657225</xdr:colOff>
      <xdr:row>18</xdr:row>
      <xdr:rowOff>191135</xdr:rowOff>
    </xdr:to>
    <xdr:sp macro="" textlink="">
      <xdr:nvSpPr>
        <xdr:cNvPr id="3" name="Rectangle 3"/>
        <xdr:cNvSpPr>
          <a:spLocks noChangeArrowheads="1"/>
        </xdr:cNvSpPr>
      </xdr:nvSpPr>
      <xdr:spPr>
        <a:xfrm>
          <a:off x="1139190" y="6010910"/>
          <a:ext cx="4442460" cy="390525"/>
        </a:xfrm>
        <a:prstGeom prst="rect">
          <a:avLst/>
        </a:prstGeom>
        <a:noFill/>
        <a:ln>
          <a:miter/>
        </a:ln>
      </xdr:spPr>
      <xdr:txBody>
        <a:bodyPr vertOverflow="clip" horzOverflow="overflow" wrap="square" lIns="36576" tIns="18288" rIns="36576" bIns="0" anchor="t" upright="1"/>
        <a:lstStyle/>
        <a:p>
          <a:pPr algn="ctr">
            <a:lnSpc>
              <a:spcPts val="1725"/>
            </a:lnSpc>
          </a:pPr>
          <a:r>
            <a:rPr lang="ja-JP" altLang="en-US" sz="14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令和７</a:t>
          </a:r>
          <a:r>
            <a:rPr lang="ja-JP" altLang="en-US" sz="1400" b="0" i="0" u="sng" strike="noStrike" baseline="0">
              <a:solidFill>
                <a:sysClr val="windowText" lastClr="000000"/>
              </a:solidFill>
              <a:latin typeface="ＭＳ Ｐゴシック"/>
              <a:ea typeface="ＭＳ Ｐゴシック"/>
            </a:rPr>
            <a:t>年</a:t>
          </a:r>
          <a:r>
            <a:rPr lang="ja-JP" altLang="en-US" sz="14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度　課税標準額別の納税義務者構成図</a:t>
          </a:r>
        </a:p>
      </xdr:txBody>
    </xdr:sp>
    <xdr:clientData/>
  </xdr:twoCellAnchor>
  <xdr:twoCellAnchor editAs="oneCell">
    <xdr:from xmlns:xdr="http://schemas.openxmlformats.org/drawingml/2006/spreadsheetDrawing">
      <xdr:col>0</xdr:col>
      <xdr:colOff>874395</xdr:colOff>
      <xdr:row>18</xdr:row>
      <xdr:rowOff>158750</xdr:rowOff>
    </xdr:from>
    <xdr:to xmlns:xdr="http://schemas.openxmlformats.org/drawingml/2006/spreadsheetDrawing">
      <xdr:col>6</xdr:col>
      <xdr:colOff>128905</xdr:colOff>
      <xdr:row>34</xdr:row>
      <xdr:rowOff>11430</xdr:rowOff>
    </xdr:to>
    <xdr:pic macro="">
      <xdr:nvPicPr>
        <xdr:cNvPr id="4" name="図 3"/>
        <xdr:cNvPicPr>
          <a:picLocks noChangeAspect="1"/>
        </xdr:cNvPicPr>
      </xdr:nvPicPr>
      <xdr:blipFill>
        <a:blip xmlns:r="http://schemas.openxmlformats.org/officeDocument/2006/relationships" r:embed="rId1"/>
        <a:stretch>
          <a:fillRect/>
        </a:stretch>
      </xdr:blipFill>
      <xdr:spPr>
        <a:xfrm>
          <a:off x="874395" y="6369050"/>
          <a:ext cx="5064760" cy="2719705"/>
        </a:xfrm>
        <a:prstGeom prst="rect">
          <a:avLst/>
        </a:prstGeom>
        <a:noFill/>
        <a:ln>
          <a:noFill/>
        </a:ln>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5.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6.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7.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8.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9.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10.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drawing" Target="../drawings/drawing11.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12.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drawing" Target="../drawings/drawing13.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 Id="rId2" Type="http://schemas.openxmlformats.org/officeDocument/2006/relationships/drawing" Target="../drawings/drawing14.xml"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 Id="rId2" Type="http://schemas.openxmlformats.org/officeDocument/2006/relationships/drawing" Target="../drawings/drawing15.xml"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 Id="rId2" Type="http://schemas.openxmlformats.org/officeDocument/2006/relationships/drawing" Target="../drawings/drawing16.xml"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 Id="rId2" Type="http://schemas.openxmlformats.org/officeDocument/2006/relationships/drawing" Target="../drawings/drawing17.xml"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s>
</file>

<file path=xl/worksheets/_rels/sheet46.xml.rels><?xml version="1.0" encoding="UTF-8"?><Relationships xmlns="http://schemas.openxmlformats.org/package/2006/relationships"><Relationship Id="rId1" Type="http://schemas.openxmlformats.org/officeDocument/2006/relationships/printerSettings" Target="../printerSettings/printerSettings46.bin" /></Relationships>
</file>

<file path=xl/worksheets/_rels/sheet47.xml.rels><?xml version="1.0" encoding="UTF-8"?><Relationships xmlns="http://schemas.openxmlformats.org/package/2006/relationships"><Relationship Id="rId1" Type="http://schemas.openxmlformats.org/officeDocument/2006/relationships/printerSettings" Target="../printerSettings/printerSettings47.bin" /><Relationship Id="rId2" Type="http://schemas.openxmlformats.org/officeDocument/2006/relationships/drawing" Target="../drawings/drawing18.xml" /></Relationships>
</file>

<file path=xl/worksheets/_rels/sheet48.xml.rels><?xml version="1.0" encoding="UTF-8"?><Relationships xmlns="http://schemas.openxmlformats.org/package/2006/relationships"><Relationship Id="rId1" Type="http://schemas.openxmlformats.org/officeDocument/2006/relationships/printerSettings" Target="../printerSettings/printerSettings48.bin" /></Relationships>
</file>

<file path=xl/worksheets/_rels/sheet49.xml.rels><?xml version="1.0" encoding="UTF-8"?><Relationships xmlns="http://schemas.openxmlformats.org/package/2006/relationships"><Relationship Id="rId1" Type="http://schemas.openxmlformats.org/officeDocument/2006/relationships/printerSettings" Target="../printerSettings/printerSettings49.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50.xml.rels><?xml version="1.0" encoding="UTF-8"?><Relationships xmlns="http://schemas.openxmlformats.org/package/2006/relationships"><Relationship Id="rId1" Type="http://schemas.openxmlformats.org/officeDocument/2006/relationships/printerSettings" Target="../printerSettings/printerSettings50.bin" /><Relationship Id="rId2" Type="http://schemas.openxmlformats.org/officeDocument/2006/relationships/drawing" Target="../drawings/drawing19.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7"/>
  <sheetViews>
    <sheetView showGridLines="0" tabSelected="1" view="pageBreakPreview" zoomScale="70" zoomScaleNormal="75" zoomScaleSheetLayoutView="70" workbookViewId="0">
      <selection activeCell="A3" sqref="A3:I3"/>
    </sheetView>
  </sheetViews>
  <sheetFormatPr defaultRowHeight="87" customHeight="1"/>
  <cols>
    <col min="1" max="1" width="10.125" customWidth="1"/>
    <col min="2" max="8" width="10.625" customWidth="1"/>
    <col min="9" max="9" width="9.625" customWidth="1"/>
  </cols>
  <sheetData>
    <row r="1" spans="1:9" ht="3" customHeight="1">
      <c r="A1" s="1"/>
    </row>
    <row r="2" spans="1:9" ht="118.5" customHeight="1">
      <c r="A2" s="2" t="s">
        <v>4</v>
      </c>
      <c r="B2" s="6"/>
      <c r="C2" s="6"/>
      <c r="D2" s="6"/>
      <c r="E2" s="6"/>
      <c r="F2" s="6"/>
      <c r="G2" s="6"/>
      <c r="H2" s="6"/>
      <c r="I2" s="6"/>
    </row>
    <row r="3" spans="1:9" ht="120" customHeight="1">
      <c r="A3" s="3" t="s">
        <v>13</v>
      </c>
      <c r="B3" s="3"/>
      <c r="C3" s="3"/>
      <c r="D3" s="3"/>
      <c r="E3" s="3"/>
      <c r="F3" s="3"/>
      <c r="G3" s="3"/>
      <c r="H3" s="3"/>
      <c r="I3" s="3"/>
    </row>
    <row r="4" spans="1:9" ht="225" customHeight="1">
      <c r="A4" s="4"/>
      <c r="B4" s="4"/>
      <c r="C4" s="4"/>
      <c r="D4" s="4"/>
      <c r="E4" s="4"/>
      <c r="F4" s="4"/>
      <c r="G4" s="4"/>
      <c r="H4" s="4"/>
      <c r="I4" s="4"/>
    </row>
    <row r="5" spans="1:9" ht="120" customHeight="1">
      <c r="A5" s="5" t="s">
        <v>14</v>
      </c>
      <c r="B5" s="5"/>
      <c r="C5" s="5"/>
      <c r="D5" s="5"/>
      <c r="E5" s="5"/>
      <c r="F5" s="5"/>
      <c r="G5" s="5"/>
      <c r="H5" s="5"/>
      <c r="I5" s="5"/>
    </row>
    <row r="6" spans="1:9" ht="87" customHeight="1"/>
    <row r="7" spans="1:9" ht="3.75" customHeight="1">
      <c r="A7" s="1"/>
    </row>
  </sheetData>
  <mergeCells count="4">
    <mergeCell ref="A2:I2"/>
    <mergeCell ref="A3:I3"/>
    <mergeCell ref="A4:I4"/>
    <mergeCell ref="A5:I5"/>
  </mergeCells>
  <phoneticPr fontId="19"/>
  <printOptions horizontalCentered="1" verticalCentered="1"/>
  <pageMargins left="0.19685039370078741" right="0.19685039370078741" top="0.78740157480314965" bottom="0.78740157480314965" header="0.51181102362204722" footer="0.51181102362204722"/>
  <pageSetup paperSize="9" fitToWidth="1" fitToHeight="1" orientation="portrait" usePrinterDefaults="1"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K43"/>
  <sheetViews>
    <sheetView showGridLines="0" view="pageBreakPreview" zoomScale="70" zoomScaleSheetLayoutView="70" workbookViewId="0">
      <selection activeCell="A3" sqref="A3:I3"/>
    </sheetView>
  </sheetViews>
  <sheetFormatPr defaultColWidth="8.875" defaultRowHeight="13.5"/>
  <cols>
    <col min="1" max="1" width="21.125" style="162" customWidth="1"/>
    <col min="2" max="2" width="13.625" style="162" customWidth="1"/>
    <col min="3" max="3" width="9.125" style="162" customWidth="1"/>
    <col min="4" max="4" width="0.875" style="162" customWidth="1"/>
    <col min="5" max="5" width="1.625" style="162" customWidth="1"/>
    <col min="6" max="6" width="0.875" style="162" customWidth="1"/>
    <col min="7" max="7" width="20.5" style="162" customWidth="1"/>
    <col min="8" max="8" width="0.875" style="162" customWidth="1"/>
    <col min="9" max="9" width="13.625" style="162" customWidth="1"/>
    <col min="10" max="10" width="9.125" style="162" customWidth="1"/>
    <col min="11" max="11" width="0.875" style="162" customWidth="1"/>
    <col min="12" max="12" width="4.625" style="162" customWidth="1"/>
    <col min="13" max="16384" width="8.875" style="162"/>
  </cols>
  <sheetData>
    <row r="1" spans="1:11" ht="24" customHeight="1">
      <c r="A1" s="164" t="s">
        <v>279</v>
      </c>
      <c r="C1" s="182"/>
      <c r="D1" s="182"/>
    </row>
    <row r="2" spans="1:11" ht="18.5" customHeight="1">
      <c r="A2" s="165" t="s">
        <v>283</v>
      </c>
    </row>
    <row r="3" spans="1:11" ht="17.25" customHeight="1">
      <c r="A3" s="166" t="s">
        <v>181</v>
      </c>
    </row>
    <row r="4" spans="1:11" ht="18" customHeight="1">
      <c r="A4" s="167" t="s">
        <v>284</v>
      </c>
      <c r="B4" s="176"/>
      <c r="C4" s="176"/>
      <c r="D4" s="188"/>
      <c r="F4" s="167" t="s">
        <v>302</v>
      </c>
      <c r="G4" s="200"/>
      <c r="H4" s="200"/>
      <c r="I4" s="220"/>
      <c r="J4" s="220"/>
      <c r="K4" s="229"/>
    </row>
    <row r="5" spans="1:11" ht="18.75" customHeight="1">
      <c r="A5" s="168" t="s">
        <v>214</v>
      </c>
      <c r="B5" s="177" t="s">
        <v>299</v>
      </c>
      <c r="C5" s="183" t="s">
        <v>300</v>
      </c>
      <c r="D5" s="189"/>
      <c r="F5" s="194" t="s">
        <v>214</v>
      </c>
      <c r="G5" s="201"/>
      <c r="H5" s="211"/>
      <c r="I5" s="177" t="s">
        <v>299</v>
      </c>
      <c r="J5" s="183" t="s">
        <v>300</v>
      </c>
      <c r="K5" s="189"/>
    </row>
    <row r="6" spans="1:11" ht="21" customHeight="1">
      <c r="A6" s="169" t="s">
        <v>100</v>
      </c>
      <c r="B6" s="178">
        <v>15315890</v>
      </c>
      <c r="C6" s="184">
        <v>0.33187193932827735</v>
      </c>
      <c r="D6" s="190"/>
      <c r="F6" s="195"/>
      <c r="G6" s="202" t="s">
        <v>303</v>
      </c>
      <c r="H6" s="212"/>
      <c r="I6" s="221">
        <v>406100</v>
      </c>
      <c r="J6" s="227">
        <v>8.7995666305525459e-003</v>
      </c>
      <c r="K6" s="230"/>
    </row>
    <row r="7" spans="1:11" ht="21" customHeight="1">
      <c r="A7" s="170" t="s">
        <v>171</v>
      </c>
      <c r="B7" s="179">
        <v>95378</v>
      </c>
      <c r="C7" s="185">
        <v>2.0666955579631634e-003</v>
      </c>
      <c r="D7" s="191"/>
      <c r="F7" s="196"/>
      <c r="G7" s="203" t="s">
        <v>306</v>
      </c>
      <c r="H7" s="213"/>
      <c r="I7" s="221">
        <v>9000</v>
      </c>
      <c r="J7" s="185">
        <v>1.9501625135427952e-004</v>
      </c>
      <c r="K7" s="191"/>
    </row>
    <row r="8" spans="1:11" ht="21" customHeight="1">
      <c r="A8" s="170" t="s">
        <v>287</v>
      </c>
      <c r="B8" s="179">
        <v>562309</v>
      </c>
      <c r="C8" s="185">
        <v>1.2184377031419285e-002</v>
      </c>
      <c r="D8" s="191"/>
      <c r="F8" s="196"/>
      <c r="G8" s="203" t="s">
        <v>307</v>
      </c>
      <c r="H8" s="213"/>
      <c r="I8" s="221">
        <v>95000</v>
      </c>
      <c r="J8" s="185">
        <v>2.058504875406284e-003</v>
      </c>
      <c r="K8" s="191"/>
    </row>
    <row r="9" spans="1:11" ht="21" customHeight="1">
      <c r="A9" s="170" t="s">
        <v>289</v>
      </c>
      <c r="B9" s="179">
        <v>92713</v>
      </c>
      <c r="C9" s="185">
        <v>2.0089490790899242e-003</v>
      </c>
      <c r="D9" s="191"/>
      <c r="F9" s="196"/>
      <c r="G9" s="204" t="s">
        <v>173</v>
      </c>
      <c r="H9" s="214"/>
      <c r="I9" s="222">
        <v>158000</v>
      </c>
      <c r="J9" s="185">
        <v>3.4236186348862406e-003</v>
      </c>
      <c r="K9" s="191"/>
    </row>
    <row r="10" spans="1:11" ht="21" customHeight="1">
      <c r="A10" s="170" t="s">
        <v>291</v>
      </c>
      <c r="B10" s="179">
        <v>10</v>
      </c>
      <c r="C10" s="185">
        <v>2.1668472372697724e-007</v>
      </c>
      <c r="D10" s="191"/>
      <c r="F10" s="196"/>
      <c r="G10" s="203" t="s">
        <v>286</v>
      </c>
      <c r="H10" s="213"/>
      <c r="I10" s="221">
        <v>240000</v>
      </c>
      <c r="J10" s="185">
        <v>5.2004333694474544e-003</v>
      </c>
      <c r="K10" s="191"/>
    </row>
    <row r="11" spans="1:11" ht="21" customHeight="1">
      <c r="A11" s="170" t="s">
        <v>292</v>
      </c>
      <c r="B11" s="179">
        <v>1758625</v>
      </c>
      <c r="C11" s="185">
        <v>3.8106717226435535e-002</v>
      </c>
      <c r="D11" s="191"/>
      <c r="F11" s="196"/>
      <c r="G11" s="203" t="s">
        <v>308</v>
      </c>
      <c r="H11" s="213"/>
      <c r="I11" s="221">
        <v>2502000</v>
      </c>
      <c r="J11" s="185">
        <v>5.4214517876489711e-002</v>
      </c>
      <c r="K11" s="191"/>
    </row>
    <row r="12" spans="1:11" ht="21" customHeight="1">
      <c r="A12" s="170" t="s">
        <v>128</v>
      </c>
      <c r="B12" s="179">
        <v>200000</v>
      </c>
      <c r="C12" s="185">
        <v>4.3336944745395447e-003</v>
      </c>
      <c r="D12" s="191"/>
      <c r="F12" s="196"/>
      <c r="G12" s="205" t="s">
        <v>211</v>
      </c>
      <c r="H12" s="215"/>
      <c r="I12" s="221">
        <v>46000</v>
      </c>
      <c r="J12" s="185">
        <v>9.9674972914409526e-004</v>
      </c>
      <c r="K12" s="191"/>
    </row>
    <row r="13" spans="1:11" ht="21" customHeight="1">
      <c r="A13" s="171" t="s">
        <v>293</v>
      </c>
      <c r="B13" s="180">
        <v>994763</v>
      </c>
      <c r="C13" s="186">
        <v>2.1554994582881907e-002</v>
      </c>
      <c r="D13" s="192"/>
      <c r="F13" s="196"/>
      <c r="G13" s="203" t="s">
        <v>309</v>
      </c>
      <c r="H13" s="213"/>
      <c r="I13" s="221">
        <v>46000</v>
      </c>
      <c r="J13" s="185">
        <v>9.9674972914409526e-004</v>
      </c>
      <c r="K13" s="191"/>
    </row>
    <row r="14" spans="1:11" ht="21" customHeight="1">
      <c r="A14" s="172" t="s">
        <v>167</v>
      </c>
      <c r="B14" s="181">
        <v>19019688</v>
      </c>
      <c r="C14" s="187">
        <v>0.41212758396533045</v>
      </c>
      <c r="D14" s="193"/>
      <c r="F14" s="196"/>
      <c r="G14" s="203" t="s">
        <v>310</v>
      </c>
      <c r="H14" s="213"/>
      <c r="I14" s="221">
        <v>90000</v>
      </c>
      <c r="J14" s="185">
        <v>1.9501625135427952e-003</v>
      </c>
      <c r="K14" s="191"/>
    </row>
    <row r="15" spans="1:11" ht="21" customHeight="1">
      <c r="A15" s="173"/>
      <c r="B15" s="173"/>
      <c r="C15" s="173"/>
      <c r="F15" s="196"/>
      <c r="G15" s="203" t="s">
        <v>313</v>
      </c>
      <c r="H15" s="213"/>
      <c r="I15" s="221">
        <v>9750000</v>
      </c>
      <c r="J15" s="185">
        <v>0.21126760563380281</v>
      </c>
      <c r="K15" s="191"/>
    </row>
    <row r="16" spans="1:11" ht="21" customHeight="1">
      <c r="F16" s="196"/>
      <c r="G16" s="206" t="s">
        <v>314</v>
      </c>
      <c r="H16" s="216"/>
      <c r="I16" s="221">
        <v>11000</v>
      </c>
      <c r="J16" s="185">
        <v>2.3835319609967498e-004</v>
      </c>
      <c r="K16" s="191"/>
    </row>
    <row r="17" spans="1:11" ht="21" customHeight="1">
      <c r="F17" s="196"/>
      <c r="G17" s="203" t="s">
        <v>84</v>
      </c>
      <c r="H17" s="213"/>
      <c r="I17" s="221">
        <v>6442937</v>
      </c>
      <c r="J17" s="185">
        <v>0.13960860238353195</v>
      </c>
      <c r="K17" s="191"/>
    </row>
    <row r="18" spans="1:11" ht="21" customHeight="1">
      <c r="F18" s="196"/>
      <c r="G18" s="203" t="s">
        <v>318</v>
      </c>
      <c r="H18" s="213"/>
      <c r="I18" s="221">
        <v>3675475</v>
      </c>
      <c r="J18" s="185">
        <v>7.964192849404117e-002</v>
      </c>
      <c r="K18" s="191"/>
    </row>
    <row r="19" spans="1:11" ht="21" customHeight="1">
      <c r="F19" s="197"/>
      <c r="G19" s="207" t="s">
        <v>319</v>
      </c>
      <c r="H19" s="217"/>
      <c r="I19" s="223">
        <v>3658800</v>
      </c>
      <c r="J19" s="186">
        <v>7.9280606717226434e-002</v>
      </c>
      <c r="K19" s="192"/>
    </row>
    <row r="20" spans="1:11" ht="21" customHeight="1">
      <c r="F20" s="198"/>
      <c r="G20" s="208" t="s">
        <v>167</v>
      </c>
      <c r="H20" s="218"/>
      <c r="I20" s="224">
        <v>27130312</v>
      </c>
      <c r="J20" s="187">
        <v>0.58787241603466955</v>
      </c>
      <c r="K20" s="231"/>
    </row>
    <row r="21" spans="1:11" s="163" customFormat="1" ht="9" customHeight="1">
      <c r="A21" s="0"/>
      <c r="B21" s="0"/>
      <c r="C21" s="0"/>
      <c r="D21" s="0"/>
      <c r="F21" s="0"/>
      <c r="G21" s="209"/>
      <c r="H21" s="209"/>
      <c r="I21" s="225"/>
      <c r="J21" s="0"/>
      <c r="K21" s="0"/>
    </row>
    <row r="22" spans="1:11" ht="24" customHeight="1">
      <c r="F22" s="199"/>
      <c r="G22" s="210" t="s">
        <v>127</v>
      </c>
      <c r="H22" s="219"/>
      <c r="I22" s="226">
        <v>46150000</v>
      </c>
      <c r="J22" s="228">
        <v>1</v>
      </c>
      <c r="K22" s="232"/>
    </row>
    <row r="23" spans="1:11" ht="9" customHeight="1">
      <c r="A23" s="174"/>
    </row>
    <row r="24" spans="1:11" ht="11.25" customHeight="1"/>
    <row r="25" spans="1:11" ht="15" customHeight="1"/>
    <row r="26" spans="1:11" ht="15" customHeight="1"/>
    <row r="27" spans="1:11" ht="15" customHeight="1"/>
    <row r="28" spans="1:11" ht="15" customHeight="1"/>
    <row r="29" spans="1:11" ht="15" customHeight="1"/>
    <row r="30" spans="1:11" ht="15" customHeight="1"/>
    <row r="31" spans="1:11" ht="15" customHeight="1"/>
    <row r="32" spans="1:11" ht="15" customHeight="1"/>
    <row r="33" spans="1:1" ht="15" customHeight="1"/>
    <row r="34" spans="1:1" ht="15" customHeight="1"/>
    <row r="35" spans="1:1" ht="15" customHeight="1"/>
    <row r="36" spans="1:1" ht="15" customHeight="1"/>
    <row r="37" spans="1:1" ht="15" customHeight="1"/>
    <row r="38" spans="1:1" ht="15" customHeight="1"/>
    <row r="39" spans="1:1" ht="15" customHeight="1"/>
    <row r="40" spans="1:1" ht="15" customHeight="1"/>
    <row r="41" spans="1:1" ht="15" customHeight="1"/>
    <row r="42" spans="1:1" ht="22.5" customHeight="1"/>
    <row r="43" spans="1:1" s="81" customFormat="1" ht="18" customHeight="1">
      <c r="A43" s="175" t="s">
        <v>297</v>
      </c>
    </row>
    <row r="44" spans="1:1" ht="15" customHeight="1"/>
    <row r="45" spans="1:1" ht="15" customHeight="1"/>
    <row r="46" spans="1:1" ht="15" customHeight="1"/>
    <row r="47" spans="1:1" ht="15" customHeight="1"/>
    <row r="48" spans="1:1" ht="15" customHeight="1"/>
    <row r="49" ht="15" customHeight="1"/>
    <row r="50" ht="15" customHeight="1"/>
    <row r="51" ht="15" customHeight="1"/>
    <row r="52" ht="15" customHeight="1"/>
  </sheetData>
  <mergeCells count="6">
    <mergeCell ref="B4:C4"/>
    <mergeCell ref="F4:H4"/>
    <mergeCell ref="I4:J4"/>
    <mergeCell ref="C5:D5"/>
    <mergeCell ref="F5:H5"/>
    <mergeCell ref="J5:K5"/>
  </mergeCells>
  <phoneticPr fontId="19"/>
  <printOptions horizontalCentered="1"/>
  <pageMargins left="0.59055118110236227" right="0.59055118110236215" top="0.78740157480314954" bottom="0.59055118110236227" header="0.51181102362204722" footer="0.51181102362204722"/>
  <pageSetup paperSize="9" fitToWidth="1" fitToHeight="1" orientation="portrait" usePrinterDefaults="1" horizontalDpi="300" verticalDpi="300" r:id="rId1"/>
  <headerFooter alignWithMargins="0">
    <oddFooter>&amp;C- ８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D52"/>
  <sheetViews>
    <sheetView showGridLines="0" view="pageBreakPreview" zoomScale="70" zoomScaleSheetLayoutView="70" workbookViewId="0">
      <selection activeCell="A3" sqref="A3:I4"/>
    </sheetView>
  </sheetViews>
  <sheetFormatPr defaultColWidth="8.875" defaultRowHeight="13.5"/>
  <cols>
    <col min="1" max="1" width="18.625" style="162" customWidth="1"/>
    <col min="2" max="3" width="21.625" style="162" customWidth="1"/>
    <col min="4" max="4" width="13.375" style="162" customWidth="1"/>
    <col min="5" max="16384" width="8.875" style="162"/>
  </cols>
  <sheetData>
    <row r="1" spans="2:4" ht="54" customHeight="1">
      <c r="B1" s="234"/>
    </row>
    <row r="2" spans="2:4" ht="18" customHeight="1">
      <c r="B2" s="235" t="s">
        <v>324</v>
      </c>
    </row>
    <row r="3" spans="2:4">
      <c r="B3" s="236" t="s">
        <v>214</v>
      </c>
      <c r="C3" s="243" t="s">
        <v>18</v>
      </c>
      <c r="D3" s="251" t="s">
        <v>300</v>
      </c>
    </row>
    <row r="4" spans="2:4">
      <c r="B4" s="237"/>
      <c r="C4" s="244"/>
      <c r="D4" s="252"/>
    </row>
    <row r="5" spans="2:4" ht="14.1" customHeight="1">
      <c r="B5" s="238" t="s">
        <v>141</v>
      </c>
      <c r="C5" s="245">
        <v>289904</v>
      </c>
      <c r="D5" s="253">
        <v>6.2817768147345613e-003</v>
      </c>
    </row>
    <row r="6" spans="2:4" ht="14.1" customHeight="1">
      <c r="B6" s="239"/>
      <c r="C6" s="246"/>
      <c r="D6" s="254"/>
    </row>
    <row r="7" spans="2:4" ht="14.1" customHeight="1">
      <c r="B7" s="237" t="s">
        <v>208</v>
      </c>
      <c r="C7" s="247">
        <v>6258345</v>
      </c>
      <c r="D7" s="253">
        <v>0.13560877573131094</v>
      </c>
    </row>
    <row r="8" spans="2:4" ht="14.1" customHeight="1">
      <c r="B8" s="237"/>
      <c r="C8" s="247"/>
      <c r="D8" s="254"/>
    </row>
    <row r="9" spans="2:4" ht="14.1" customHeight="1">
      <c r="B9" s="237" t="s">
        <v>48</v>
      </c>
      <c r="C9" s="247">
        <v>15383503</v>
      </c>
      <c r="D9" s="253">
        <v>0.33333700975081254</v>
      </c>
    </row>
    <row r="10" spans="2:4" ht="14.1" customHeight="1">
      <c r="B10" s="237"/>
      <c r="C10" s="247"/>
      <c r="D10" s="254"/>
    </row>
    <row r="11" spans="2:4" ht="14.1" customHeight="1">
      <c r="B11" s="237" t="s">
        <v>326</v>
      </c>
      <c r="C11" s="247">
        <v>4105861</v>
      </c>
      <c r="D11" s="253">
        <v>8.8967735644637058e-002</v>
      </c>
    </row>
    <row r="12" spans="2:4" ht="14.1" customHeight="1">
      <c r="B12" s="237"/>
      <c r="C12" s="247"/>
      <c r="D12" s="254"/>
    </row>
    <row r="13" spans="2:4" ht="14.1" customHeight="1">
      <c r="B13" s="237" t="s">
        <v>327</v>
      </c>
      <c r="C13" s="247">
        <v>21799</v>
      </c>
      <c r="D13" s="253">
        <v>4.7235102925243769e-004</v>
      </c>
    </row>
    <row r="14" spans="2:4" ht="14.1" customHeight="1">
      <c r="B14" s="237"/>
      <c r="C14" s="247"/>
      <c r="D14" s="254"/>
    </row>
    <row r="15" spans="2:4" ht="14.1" customHeight="1">
      <c r="B15" s="237" t="s">
        <v>329</v>
      </c>
      <c r="C15" s="247">
        <v>886625</v>
      </c>
      <c r="D15" s="253">
        <v>1.921180931744312e-002</v>
      </c>
    </row>
    <row r="16" spans="2:4" ht="14.1" customHeight="1">
      <c r="B16" s="237"/>
      <c r="C16" s="247"/>
      <c r="D16" s="254"/>
    </row>
    <row r="17" spans="2:4" ht="14.1" customHeight="1">
      <c r="B17" s="237" t="s">
        <v>330</v>
      </c>
      <c r="C17" s="247">
        <v>2494116</v>
      </c>
      <c r="D17" s="253">
        <v>5.4043683640303361e-002</v>
      </c>
    </row>
    <row r="18" spans="2:4" ht="14.1" customHeight="1">
      <c r="B18" s="237"/>
      <c r="C18" s="247"/>
      <c r="D18" s="254"/>
    </row>
    <row r="19" spans="2:4" ht="14.1" customHeight="1">
      <c r="B19" s="237" t="s">
        <v>331</v>
      </c>
      <c r="C19" s="247">
        <v>5153111</v>
      </c>
      <c r="D19" s="253">
        <v>0.11166004333694475</v>
      </c>
    </row>
    <row r="20" spans="2:4" ht="14.1" customHeight="1">
      <c r="B20" s="237"/>
      <c r="C20" s="247"/>
      <c r="D20" s="254"/>
    </row>
    <row r="21" spans="2:4" ht="14.1" customHeight="1">
      <c r="B21" s="237" t="s">
        <v>334</v>
      </c>
      <c r="C21" s="247">
        <v>1781553</v>
      </c>
      <c r="D21" s="253">
        <v>3.8603531960996751e-002</v>
      </c>
    </row>
    <row r="22" spans="2:4" ht="14.1" customHeight="1">
      <c r="B22" s="237"/>
      <c r="C22" s="247"/>
      <c r="D22" s="254"/>
    </row>
    <row r="23" spans="2:4" ht="14.1" customHeight="1">
      <c r="B23" s="238" t="s">
        <v>36</v>
      </c>
      <c r="C23" s="245">
        <v>4238633</v>
      </c>
      <c r="D23" s="253">
        <v>9.1844702058504882e-002</v>
      </c>
    </row>
    <row r="24" spans="2:4" ht="14.1" customHeight="1">
      <c r="B24" s="239"/>
      <c r="C24" s="246"/>
      <c r="D24" s="254"/>
    </row>
    <row r="25" spans="2:4" ht="14.1" customHeight="1">
      <c r="B25" s="238" t="s">
        <v>198</v>
      </c>
      <c r="C25" s="245">
        <v>423001</v>
      </c>
      <c r="D25" s="253">
        <v>9.1657854821235105e-003</v>
      </c>
    </row>
    <row r="26" spans="2:4" ht="14.1" customHeight="1">
      <c r="B26" s="239"/>
      <c r="C26" s="246"/>
      <c r="D26" s="254"/>
    </row>
    <row r="27" spans="2:4" ht="14.1" customHeight="1">
      <c r="B27" s="238" t="s">
        <v>337</v>
      </c>
      <c r="C27" s="245">
        <v>5013549</v>
      </c>
      <c r="D27" s="253">
        <v>0.10863594799566631</v>
      </c>
    </row>
    <row r="28" spans="2:4" ht="14.1" customHeight="1">
      <c r="B28" s="239"/>
      <c r="C28" s="246"/>
      <c r="D28" s="254"/>
    </row>
    <row r="29" spans="2:4" ht="14.1" customHeight="1">
      <c r="B29" s="238" t="s">
        <v>342</v>
      </c>
      <c r="C29" s="245">
        <v>100000</v>
      </c>
      <c r="D29" s="253">
        <v>2.1668472372697724e-003</v>
      </c>
    </row>
    <row r="30" spans="2:4" ht="14.1" customHeight="1">
      <c r="B30" s="240"/>
      <c r="C30" s="248"/>
      <c r="D30" s="255"/>
    </row>
    <row r="31" spans="2:4" ht="30" customHeight="1">
      <c r="B31" s="241" t="s">
        <v>153</v>
      </c>
      <c r="C31" s="249">
        <v>46150000</v>
      </c>
      <c r="D31" s="256">
        <v>1</v>
      </c>
    </row>
    <row r="32" spans="2:4" ht="9" customHeight="1">
      <c r="B32" s="242"/>
      <c r="C32" s="250"/>
      <c r="D32" s="257"/>
    </row>
    <row r="33" ht="12" customHeight="1"/>
    <row r="51" spans="1:1" ht="6" customHeight="1"/>
    <row r="52" spans="1:1" ht="18" customHeight="1">
      <c r="A52" s="233" t="s">
        <v>43</v>
      </c>
    </row>
  </sheetData>
  <mergeCells count="42">
    <mergeCell ref="B3:B4"/>
    <mergeCell ref="C3:C4"/>
    <mergeCell ref="D3:D4"/>
    <mergeCell ref="B5:B6"/>
    <mergeCell ref="C5:C6"/>
    <mergeCell ref="D5:D6"/>
    <mergeCell ref="B7:B8"/>
    <mergeCell ref="C7:C8"/>
    <mergeCell ref="D7:D8"/>
    <mergeCell ref="B9:B10"/>
    <mergeCell ref="C9:C10"/>
    <mergeCell ref="D9:D10"/>
    <mergeCell ref="B11:B12"/>
    <mergeCell ref="C11:C12"/>
    <mergeCell ref="D11:D12"/>
    <mergeCell ref="B13:B14"/>
    <mergeCell ref="C13:C14"/>
    <mergeCell ref="D13:D14"/>
    <mergeCell ref="B15:B16"/>
    <mergeCell ref="C15:C16"/>
    <mergeCell ref="D15:D16"/>
    <mergeCell ref="B17:B18"/>
    <mergeCell ref="C17:C18"/>
    <mergeCell ref="D17:D18"/>
    <mergeCell ref="B19:B20"/>
    <mergeCell ref="C19:C20"/>
    <mergeCell ref="D19:D20"/>
    <mergeCell ref="B21:B22"/>
    <mergeCell ref="C21:C22"/>
    <mergeCell ref="D21:D22"/>
    <mergeCell ref="B23:B24"/>
    <mergeCell ref="C23:C24"/>
    <mergeCell ref="D23:D24"/>
    <mergeCell ref="B25:B26"/>
    <mergeCell ref="C25:C26"/>
    <mergeCell ref="D25:D26"/>
    <mergeCell ref="B27:B28"/>
    <mergeCell ref="C27:C28"/>
    <mergeCell ref="D27:D28"/>
    <mergeCell ref="B29:B30"/>
    <mergeCell ref="C29:C30"/>
    <mergeCell ref="D29:D30"/>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horizontalDpi="300" verticalDpi="300" r:id="rId1"/>
  <headerFooter alignWithMargins="0">
    <oddFooter>&amp;C- ９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K43"/>
  <sheetViews>
    <sheetView showGridLines="0" view="pageBreakPreview" zoomScale="70" zoomScaleNormal="75" zoomScaleSheetLayoutView="70" workbookViewId="0">
      <selection activeCell="A3" sqref="A3:K4"/>
    </sheetView>
  </sheetViews>
  <sheetFormatPr defaultColWidth="8.875" defaultRowHeight="13.5"/>
  <cols>
    <col min="1" max="1" width="2.75" style="162" customWidth="1"/>
    <col min="2" max="2" width="2.25" style="162" customWidth="1"/>
    <col min="3" max="3" width="12.125" style="162" customWidth="1"/>
    <col min="4" max="4" width="7.125" style="162" customWidth="1"/>
    <col min="5" max="5" width="11.625" style="162" customWidth="1"/>
    <col min="6" max="6" width="8.125" style="162" customWidth="1"/>
    <col min="7" max="7" width="11.625" style="162" customWidth="1"/>
    <col min="8" max="8" width="8.125" style="162" customWidth="1"/>
    <col min="9" max="9" width="11.625" style="162" customWidth="1"/>
    <col min="10" max="10" width="8.125" style="162" customWidth="1"/>
    <col min="11" max="11" width="7.125" style="162" customWidth="1"/>
    <col min="12" max="16384" width="8.875" style="162"/>
  </cols>
  <sheetData>
    <row r="1" spans="1:11" ht="12" customHeight="1">
      <c r="B1" s="81"/>
      <c r="C1" s="81"/>
      <c r="D1" s="81"/>
      <c r="E1" s="301"/>
      <c r="G1" s="301"/>
      <c r="I1" s="301"/>
    </row>
    <row r="2" spans="1:11" ht="24.95" customHeight="1">
      <c r="A2" s="259" t="s">
        <v>343</v>
      </c>
      <c r="B2" s="81"/>
      <c r="C2" s="81"/>
      <c r="D2" s="81"/>
      <c r="E2" s="301"/>
      <c r="G2" s="301"/>
      <c r="I2" s="301"/>
    </row>
    <row r="3" spans="1:11" ht="21" customHeight="1">
      <c r="A3" s="260" t="s">
        <v>345</v>
      </c>
      <c r="B3" s="270"/>
      <c r="C3" s="270"/>
      <c r="D3" s="292"/>
      <c r="E3" s="302" t="s">
        <v>367</v>
      </c>
      <c r="F3" s="312"/>
      <c r="G3" s="302" t="s">
        <v>28</v>
      </c>
      <c r="H3" s="312"/>
      <c r="I3" s="302" t="s">
        <v>55</v>
      </c>
      <c r="J3" s="320"/>
      <c r="K3" s="321"/>
    </row>
    <row r="4" spans="1:11" s="258" customFormat="1" ht="18" customHeight="1">
      <c r="A4" s="261"/>
      <c r="B4" s="271"/>
      <c r="C4" s="271"/>
      <c r="D4" s="293"/>
      <c r="E4" s="303" t="s">
        <v>54</v>
      </c>
      <c r="F4" s="303" t="s">
        <v>110</v>
      </c>
      <c r="G4" s="303" t="s">
        <v>54</v>
      </c>
      <c r="H4" s="303" t="s">
        <v>110</v>
      </c>
      <c r="I4" s="303" t="s">
        <v>54</v>
      </c>
      <c r="J4" s="303" t="s">
        <v>110</v>
      </c>
      <c r="K4" s="322" t="s">
        <v>277</v>
      </c>
    </row>
    <row r="5" spans="1:11" s="258" customFormat="1" ht="6" customHeight="1">
      <c r="A5" s="262" t="s">
        <v>305</v>
      </c>
      <c r="B5" s="272"/>
      <c r="C5" s="272"/>
      <c r="D5" s="294"/>
      <c r="E5" s="304" t="s">
        <v>361</v>
      </c>
      <c r="F5" s="313" t="s">
        <v>363</v>
      </c>
      <c r="G5" s="304" t="s">
        <v>361</v>
      </c>
      <c r="H5" s="313" t="s">
        <v>363</v>
      </c>
      <c r="I5" s="304" t="s">
        <v>361</v>
      </c>
      <c r="J5" s="313" t="s">
        <v>363</v>
      </c>
      <c r="K5" s="323" t="s">
        <v>363</v>
      </c>
    </row>
    <row r="6" spans="1:11" ht="9" customHeight="1">
      <c r="A6" s="263"/>
      <c r="B6" s="273"/>
      <c r="C6" s="273"/>
      <c r="D6" s="295"/>
      <c r="E6" s="305"/>
      <c r="F6" s="314"/>
      <c r="G6" s="305"/>
      <c r="H6" s="314"/>
      <c r="I6" s="305"/>
      <c r="J6" s="314"/>
      <c r="K6" s="324"/>
    </row>
    <row r="7" spans="1:11" ht="15.95" customHeight="1">
      <c r="A7" s="263"/>
      <c r="B7" s="273"/>
      <c r="C7" s="273"/>
      <c r="D7" s="295"/>
      <c r="E7" s="306">
        <v>15115709</v>
      </c>
      <c r="F7" s="315">
        <v>102.8</v>
      </c>
      <c r="G7" s="306">
        <v>14588274</v>
      </c>
      <c r="H7" s="315">
        <v>96.5</v>
      </c>
      <c r="I7" s="306">
        <v>15315890</v>
      </c>
      <c r="J7" s="315">
        <v>105</v>
      </c>
      <c r="K7" s="325">
        <v>100</v>
      </c>
    </row>
    <row r="8" spans="1:11" ht="24" customHeight="1">
      <c r="A8" s="264"/>
      <c r="B8" s="274" t="s">
        <v>210</v>
      </c>
      <c r="C8" s="283"/>
      <c r="D8" s="296"/>
      <c r="E8" s="307">
        <v>5975100</v>
      </c>
      <c r="F8" s="316">
        <v>106.1</v>
      </c>
      <c r="G8" s="307">
        <v>5524806</v>
      </c>
      <c r="H8" s="316">
        <v>92.5</v>
      </c>
      <c r="I8" s="307">
        <v>6228400</v>
      </c>
      <c r="J8" s="316">
        <v>112.7</v>
      </c>
      <c r="K8" s="326">
        <v>40.6</v>
      </c>
    </row>
    <row r="9" spans="1:11" ht="18" customHeight="1">
      <c r="A9" s="264"/>
      <c r="B9" s="275"/>
      <c r="C9" s="284" t="s">
        <v>221</v>
      </c>
      <c r="D9" s="297" t="s">
        <v>360</v>
      </c>
      <c r="E9" s="307">
        <v>4892000</v>
      </c>
      <c r="F9" s="316">
        <v>105</v>
      </c>
      <c r="G9" s="307">
        <v>4476306</v>
      </c>
      <c r="H9" s="316">
        <v>91.5</v>
      </c>
      <c r="I9" s="307">
        <v>5138000</v>
      </c>
      <c r="J9" s="316">
        <v>114.8</v>
      </c>
      <c r="K9" s="327"/>
    </row>
    <row r="10" spans="1:11" ht="18" customHeight="1">
      <c r="A10" s="264"/>
      <c r="B10" s="275"/>
      <c r="C10" s="276"/>
      <c r="D10" s="297" t="s">
        <v>71</v>
      </c>
      <c r="E10" s="307">
        <v>27000</v>
      </c>
      <c r="F10" s="316">
        <v>90</v>
      </c>
      <c r="G10" s="307">
        <v>27000</v>
      </c>
      <c r="H10" s="316">
        <v>100</v>
      </c>
      <c r="I10" s="307">
        <v>30000</v>
      </c>
      <c r="J10" s="316">
        <v>111.1</v>
      </c>
      <c r="K10" s="328"/>
    </row>
    <row r="11" spans="1:11" ht="18" customHeight="1">
      <c r="A11" s="264"/>
      <c r="B11" s="275"/>
      <c r="C11" s="284" t="s">
        <v>317</v>
      </c>
      <c r="D11" s="297" t="s">
        <v>360</v>
      </c>
      <c r="E11" s="307">
        <v>1055000</v>
      </c>
      <c r="F11" s="316">
        <v>112.1</v>
      </c>
      <c r="G11" s="307">
        <v>1020000</v>
      </c>
      <c r="H11" s="316">
        <v>96.7</v>
      </c>
      <c r="I11" s="307">
        <v>1059000</v>
      </c>
      <c r="J11" s="316">
        <v>103.8</v>
      </c>
      <c r="K11" s="328"/>
    </row>
    <row r="12" spans="1:11" ht="18" customHeight="1">
      <c r="A12" s="264"/>
      <c r="B12" s="275"/>
      <c r="C12" s="276"/>
      <c r="D12" s="297" t="s">
        <v>71</v>
      </c>
      <c r="E12" s="307">
        <v>1100</v>
      </c>
      <c r="F12" s="316">
        <v>61.1</v>
      </c>
      <c r="G12" s="307">
        <v>1500</v>
      </c>
      <c r="H12" s="316">
        <v>136.4</v>
      </c>
      <c r="I12" s="307">
        <v>1400</v>
      </c>
      <c r="J12" s="316">
        <v>93.3</v>
      </c>
      <c r="K12" s="328"/>
    </row>
    <row r="13" spans="1:11" ht="18" customHeight="1">
      <c r="A13" s="264"/>
      <c r="B13" s="275"/>
      <c r="C13" s="284" t="s">
        <v>167</v>
      </c>
      <c r="D13" s="297" t="s">
        <v>360</v>
      </c>
      <c r="E13" s="307">
        <v>5947000</v>
      </c>
      <c r="F13" s="316">
        <v>106.2</v>
      </c>
      <c r="G13" s="307">
        <v>5496306</v>
      </c>
      <c r="H13" s="316">
        <v>92.4</v>
      </c>
      <c r="I13" s="307">
        <v>6197000</v>
      </c>
      <c r="J13" s="316">
        <v>112.7</v>
      </c>
      <c r="K13" s="328"/>
    </row>
    <row r="14" spans="1:11" ht="18" customHeight="1">
      <c r="A14" s="264"/>
      <c r="B14" s="276"/>
      <c r="C14" s="276"/>
      <c r="D14" s="297" t="s">
        <v>71</v>
      </c>
      <c r="E14" s="307">
        <v>28100</v>
      </c>
      <c r="F14" s="316">
        <v>88.4</v>
      </c>
      <c r="G14" s="307">
        <v>28500</v>
      </c>
      <c r="H14" s="316">
        <v>101.4</v>
      </c>
      <c r="I14" s="307">
        <v>31400</v>
      </c>
      <c r="J14" s="316">
        <v>110.2</v>
      </c>
      <c r="K14" s="328"/>
    </row>
    <row r="15" spans="1:11" ht="24" customHeight="1">
      <c r="A15" s="265"/>
      <c r="B15" s="274" t="s">
        <v>57</v>
      </c>
      <c r="C15" s="283"/>
      <c r="D15" s="296"/>
      <c r="E15" s="307">
        <v>8206631</v>
      </c>
      <c r="F15" s="316">
        <v>100.2</v>
      </c>
      <c r="G15" s="307">
        <v>8074567</v>
      </c>
      <c r="H15" s="316">
        <v>98.4</v>
      </c>
      <c r="I15" s="307">
        <v>8097140</v>
      </c>
      <c r="J15" s="316">
        <v>100.3</v>
      </c>
      <c r="K15" s="326">
        <v>52.9</v>
      </c>
    </row>
    <row r="16" spans="1:11" ht="18" customHeight="1">
      <c r="A16" s="265"/>
      <c r="B16" s="275"/>
      <c r="C16" s="285" t="s">
        <v>355</v>
      </c>
      <c r="D16" s="297" t="s">
        <v>360</v>
      </c>
      <c r="E16" s="307">
        <v>8126000</v>
      </c>
      <c r="F16" s="316">
        <v>100.3</v>
      </c>
      <c r="G16" s="307">
        <v>7997000</v>
      </c>
      <c r="H16" s="316">
        <v>98.4</v>
      </c>
      <c r="I16" s="307">
        <v>8021000</v>
      </c>
      <c r="J16" s="316">
        <v>100.3</v>
      </c>
      <c r="K16" s="327"/>
    </row>
    <row r="17" spans="1:11" ht="18" customHeight="1">
      <c r="A17" s="265"/>
      <c r="B17" s="275"/>
      <c r="C17" s="286"/>
      <c r="D17" s="297" t="s">
        <v>71</v>
      </c>
      <c r="E17" s="307">
        <v>32000</v>
      </c>
      <c r="F17" s="316">
        <v>89.4</v>
      </c>
      <c r="G17" s="307">
        <v>30000</v>
      </c>
      <c r="H17" s="316">
        <v>93.8</v>
      </c>
      <c r="I17" s="307">
        <v>30000</v>
      </c>
      <c r="J17" s="316">
        <v>100</v>
      </c>
      <c r="K17" s="328"/>
    </row>
    <row r="18" spans="1:11" ht="18" customHeight="1">
      <c r="A18" s="265"/>
      <c r="B18" s="275"/>
      <c r="C18" s="287" t="s">
        <v>357</v>
      </c>
      <c r="D18" s="297" t="s">
        <v>360</v>
      </c>
      <c r="E18" s="307">
        <v>48631</v>
      </c>
      <c r="F18" s="316">
        <v>98</v>
      </c>
      <c r="G18" s="307">
        <v>47567</v>
      </c>
      <c r="H18" s="316">
        <v>97.8</v>
      </c>
      <c r="I18" s="307">
        <v>46140</v>
      </c>
      <c r="J18" s="316">
        <v>97</v>
      </c>
      <c r="K18" s="328"/>
    </row>
    <row r="19" spans="1:11" ht="18" customHeight="1">
      <c r="A19" s="265"/>
      <c r="B19" s="275"/>
      <c r="C19" s="284" t="s">
        <v>167</v>
      </c>
      <c r="D19" s="297" t="s">
        <v>360</v>
      </c>
      <c r="E19" s="307">
        <v>8174631</v>
      </c>
      <c r="F19" s="316">
        <v>100.3</v>
      </c>
      <c r="G19" s="307">
        <v>8044567</v>
      </c>
      <c r="H19" s="316">
        <v>98.4</v>
      </c>
      <c r="I19" s="307">
        <v>8067140</v>
      </c>
      <c r="J19" s="316">
        <v>100.3</v>
      </c>
      <c r="K19" s="328"/>
    </row>
    <row r="20" spans="1:11" ht="18" customHeight="1">
      <c r="A20" s="265"/>
      <c r="B20" s="276"/>
      <c r="C20" s="276"/>
      <c r="D20" s="297" t="s">
        <v>71</v>
      </c>
      <c r="E20" s="307">
        <v>32000</v>
      </c>
      <c r="F20" s="316">
        <v>89.4</v>
      </c>
      <c r="G20" s="307">
        <v>30000</v>
      </c>
      <c r="H20" s="316">
        <v>93.8</v>
      </c>
      <c r="I20" s="307">
        <v>30000</v>
      </c>
      <c r="J20" s="316">
        <v>100</v>
      </c>
      <c r="K20" s="328"/>
    </row>
    <row r="21" spans="1:11" ht="24" customHeight="1">
      <c r="A21" s="265"/>
      <c r="B21" s="274" t="s">
        <v>352</v>
      </c>
      <c r="C21" s="288"/>
      <c r="D21" s="298"/>
      <c r="E21" s="307">
        <v>334028</v>
      </c>
      <c r="F21" s="316">
        <v>104.3</v>
      </c>
      <c r="G21" s="307">
        <v>341610</v>
      </c>
      <c r="H21" s="316">
        <v>102.3</v>
      </c>
      <c r="I21" s="307">
        <v>353750</v>
      </c>
      <c r="J21" s="316">
        <v>103.6</v>
      </c>
      <c r="K21" s="326">
        <v>2.2999999999999998</v>
      </c>
    </row>
    <row r="22" spans="1:11" ht="18" customHeight="1">
      <c r="A22" s="265"/>
      <c r="B22" s="277" t="s">
        <v>246</v>
      </c>
      <c r="C22" s="285" t="s">
        <v>358</v>
      </c>
      <c r="D22" s="297" t="s">
        <v>360</v>
      </c>
      <c r="E22" s="307">
        <v>310728</v>
      </c>
      <c r="F22" s="316">
        <v>103.2</v>
      </c>
      <c r="G22" s="307">
        <v>318710</v>
      </c>
      <c r="H22" s="316">
        <v>102.6</v>
      </c>
      <c r="I22" s="307">
        <v>328100</v>
      </c>
      <c r="J22" s="316">
        <v>102.9</v>
      </c>
      <c r="K22" s="328"/>
    </row>
    <row r="23" spans="1:11" ht="18" customHeight="1">
      <c r="A23" s="265"/>
      <c r="B23" s="277"/>
      <c r="C23" s="289"/>
      <c r="D23" s="297" t="s">
        <v>71</v>
      </c>
      <c r="E23" s="307">
        <v>2300</v>
      </c>
      <c r="F23" s="316">
        <v>95.8</v>
      </c>
      <c r="G23" s="307">
        <v>1900</v>
      </c>
      <c r="H23" s="316">
        <v>82.6</v>
      </c>
      <c r="I23" s="307">
        <v>2000</v>
      </c>
      <c r="J23" s="316">
        <v>105.3</v>
      </c>
      <c r="K23" s="328"/>
    </row>
    <row r="24" spans="1:11" ht="18" customHeight="1">
      <c r="A24" s="265"/>
      <c r="B24" s="277" t="s">
        <v>246</v>
      </c>
      <c r="C24" s="290" t="s">
        <v>145</v>
      </c>
      <c r="D24" s="297" t="s">
        <v>360</v>
      </c>
      <c r="E24" s="307">
        <v>21000</v>
      </c>
      <c r="F24" s="316">
        <v>124.3</v>
      </c>
      <c r="G24" s="307">
        <v>21000</v>
      </c>
      <c r="H24" s="316">
        <v>100</v>
      </c>
      <c r="I24" s="307">
        <v>23650</v>
      </c>
      <c r="J24" s="316">
        <v>112.6</v>
      </c>
      <c r="K24" s="328"/>
    </row>
    <row r="25" spans="1:11" ht="18" hidden="1" customHeight="1">
      <c r="A25" s="265"/>
      <c r="B25" s="277"/>
      <c r="C25" s="291"/>
      <c r="D25" s="297" t="s">
        <v>71</v>
      </c>
      <c r="E25" s="308"/>
      <c r="F25" s="316" t="e">
        <v>#DIV/0!</v>
      </c>
      <c r="G25" s="307"/>
      <c r="H25" s="316" t="e">
        <v>#DIV/0!</v>
      </c>
      <c r="I25" s="307"/>
      <c r="J25" s="316" t="e">
        <v>#DIV/0!</v>
      </c>
      <c r="K25" s="328"/>
    </row>
    <row r="26" spans="1:11" ht="18" customHeight="1">
      <c r="A26" s="265"/>
      <c r="B26" s="277" t="s">
        <v>246</v>
      </c>
      <c r="C26" s="285" t="s">
        <v>167</v>
      </c>
      <c r="D26" s="297" t="s">
        <v>360</v>
      </c>
      <c r="E26" s="307">
        <v>331728</v>
      </c>
      <c r="F26" s="316">
        <v>104.3</v>
      </c>
      <c r="G26" s="307">
        <v>339710</v>
      </c>
      <c r="H26" s="316">
        <v>102.4</v>
      </c>
      <c r="I26" s="307">
        <v>351750</v>
      </c>
      <c r="J26" s="316">
        <v>103.5</v>
      </c>
      <c r="K26" s="328"/>
    </row>
    <row r="27" spans="1:11" ht="18" customHeight="1">
      <c r="A27" s="265"/>
      <c r="B27" s="278"/>
      <c r="C27" s="289"/>
      <c r="D27" s="297" t="s">
        <v>71</v>
      </c>
      <c r="E27" s="307">
        <v>2300</v>
      </c>
      <c r="F27" s="316">
        <v>95.8</v>
      </c>
      <c r="G27" s="307">
        <v>1900</v>
      </c>
      <c r="H27" s="316">
        <v>82.6</v>
      </c>
      <c r="I27" s="307">
        <v>2000</v>
      </c>
      <c r="J27" s="316">
        <v>105.3</v>
      </c>
      <c r="K27" s="328"/>
    </row>
    <row r="28" spans="1:11" ht="24" customHeight="1">
      <c r="A28" s="265"/>
      <c r="B28" s="279" t="s">
        <v>50</v>
      </c>
      <c r="C28" s="279"/>
      <c r="D28" s="297" t="s">
        <v>360</v>
      </c>
      <c r="E28" s="307">
        <v>574000</v>
      </c>
      <c r="F28" s="316">
        <v>104.7</v>
      </c>
      <c r="G28" s="307">
        <v>621000</v>
      </c>
      <c r="H28" s="316">
        <v>108.2</v>
      </c>
      <c r="I28" s="307">
        <v>610000</v>
      </c>
      <c r="J28" s="316">
        <v>98.2</v>
      </c>
      <c r="K28" s="326">
        <v>4</v>
      </c>
    </row>
    <row r="29" spans="1:11" ht="24" customHeight="1">
      <c r="A29" s="266"/>
      <c r="B29" s="280" t="s">
        <v>354</v>
      </c>
      <c r="C29" s="280"/>
      <c r="D29" s="299" t="s">
        <v>360</v>
      </c>
      <c r="E29" s="309">
        <v>25950</v>
      </c>
      <c r="F29" s="317">
        <v>129.80000000000001</v>
      </c>
      <c r="G29" s="309">
        <v>26291</v>
      </c>
      <c r="H29" s="317">
        <v>101.3</v>
      </c>
      <c r="I29" s="309">
        <v>26600</v>
      </c>
      <c r="J29" s="317">
        <v>101.2</v>
      </c>
      <c r="K29" s="329">
        <v>0.2</v>
      </c>
    </row>
    <row r="30" spans="1:11">
      <c r="A30" s="267" t="s">
        <v>552</v>
      </c>
      <c r="B30" s="281"/>
      <c r="C30" s="281"/>
      <c r="D30" s="300"/>
      <c r="E30" s="310"/>
      <c r="F30" s="318"/>
      <c r="G30" s="310"/>
      <c r="H30" s="318"/>
      <c r="I30" s="310"/>
      <c r="J30" s="318"/>
      <c r="K30" s="318"/>
    </row>
    <row r="31" spans="1:11" ht="16.5" customHeight="1">
      <c r="A31" s="268"/>
    </row>
    <row r="32" spans="1:11" ht="19" customHeight="1">
      <c r="A32" s="269"/>
      <c r="B32" s="282"/>
      <c r="C32" s="282"/>
      <c r="D32" s="269"/>
      <c r="E32" s="311"/>
      <c r="F32" s="319"/>
      <c r="G32" s="311"/>
      <c r="H32" s="319"/>
      <c r="I32" s="311"/>
      <c r="J32" s="319"/>
      <c r="K32" s="330"/>
    </row>
    <row r="33" spans="1:1" ht="21" customHeight="1"/>
    <row r="34" spans="1:1" ht="21" customHeight="1"/>
    <row r="35" spans="1:1" ht="21" customHeight="1"/>
    <row r="36" spans="1:1" ht="21" customHeight="1"/>
    <row r="37" spans="1:1" ht="21" customHeight="1"/>
    <row r="38" spans="1:1" ht="21" customHeight="1"/>
    <row r="39" spans="1:1" ht="21" customHeight="1"/>
    <row r="40" spans="1:1" ht="21" customHeight="1"/>
    <row r="41" spans="1:1" ht="11.25" customHeight="1"/>
    <row r="42" spans="1:1" ht="15" customHeight="1"/>
    <row r="43" spans="1:1" ht="21" customHeight="1">
      <c r="A43" s="233" t="s">
        <v>349</v>
      </c>
    </row>
    <row r="44" spans="1:1" ht="21" customHeight="1"/>
  </sheetData>
  <protectedRanges>
    <protectedRange sqref="I32 E32 I26:I27 E26:E27 G32 G26:G27" name="範囲2"/>
    <protectedRange sqref="I15:I25 I28:I30 E15:E25 E28:E30 G15:G25 G28:G30" name="範囲2_1"/>
  </protectedRanges>
  <mergeCells count="26">
    <mergeCell ref="E3:F3"/>
    <mergeCell ref="G3:H3"/>
    <mergeCell ref="I3:K3"/>
    <mergeCell ref="B8:D8"/>
    <mergeCell ref="B15:D15"/>
    <mergeCell ref="B28:C28"/>
    <mergeCell ref="B29:C29"/>
    <mergeCell ref="A3:D4"/>
    <mergeCell ref="A5:D7"/>
    <mergeCell ref="E5:E6"/>
    <mergeCell ref="F5:F6"/>
    <mergeCell ref="G5:G6"/>
    <mergeCell ref="H5:H6"/>
    <mergeCell ref="I5:I6"/>
    <mergeCell ref="J5:J6"/>
    <mergeCell ref="K5:K6"/>
    <mergeCell ref="B9:B14"/>
    <mergeCell ref="C9:C10"/>
    <mergeCell ref="C11:C12"/>
    <mergeCell ref="C13:C14"/>
    <mergeCell ref="B16:B20"/>
    <mergeCell ref="C16:C17"/>
    <mergeCell ref="C19:C20"/>
    <mergeCell ref="C22:C23"/>
    <mergeCell ref="C24:C25"/>
    <mergeCell ref="C26:C27"/>
  </mergeCells>
  <phoneticPr fontId="19"/>
  <printOptions horizontalCentered="1"/>
  <pageMargins left="0.59055118110236227" right="0.59055118110236215" top="0.78740157480314954" bottom="0.59055118110236227" header="0.51181102362204722" footer="0.51181102362204722"/>
  <pageSetup paperSize="9" fitToWidth="1" fitToHeight="1" orientation="portrait" usePrinterDefaults="1" horizontalDpi="300" verticalDpi="300" r:id="rId1"/>
  <headerFooter alignWithMargins="0">
    <oddFooter xml:space="preserve">&amp;C- １０ -&amp;12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dimension ref="A2:K31"/>
  <sheetViews>
    <sheetView showGridLines="0" view="pageBreakPreview" zoomScale="70" zoomScaleSheetLayoutView="70" workbookViewId="0">
      <selection activeCell="A3" sqref="A3:I3"/>
    </sheetView>
  </sheetViews>
  <sheetFormatPr defaultRowHeight="13.5"/>
  <cols>
    <col min="1" max="1" width="3" customWidth="1"/>
    <col min="2" max="2" width="3.25" customWidth="1"/>
    <col min="3" max="3" width="4.375" customWidth="1"/>
    <col min="4" max="4" width="11.5" customWidth="1"/>
    <col min="5" max="7" width="13.625" customWidth="1"/>
    <col min="8" max="10" width="8" customWidth="1"/>
    <col min="11" max="11" width="2.625" customWidth="1"/>
  </cols>
  <sheetData>
    <row r="1" spans="1:11" ht="12" customHeight="1"/>
    <row r="2" spans="1:11" ht="15" customHeight="1">
      <c r="A2" s="165" t="s">
        <v>138</v>
      </c>
    </row>
    <row r="3" spans="1:11" ht="18" customHeight="1">
      <c r="A3" s="331" t="s">
        <v>371</v>
      </c>
      <c r="B3" s="331"/>
      <c r="C3" s="331"/>
      <c r="D3" s="331"/>
      <c r="E3" s="331"/>
      <c r="F3" s="331"/>
      <c r="G3" s="301"/>
      <c r="H3" s="366"/>
    </row>
    <row r="4" spans="1:11" ht="27.75" customHeight="1">
      <c r="A4" s="332" t="s">
        <v>124</v>
      </c>
      <c r="B4" s="337"/>
      <c r="C4" s="337"/>
      <c r="D4" s="353"/>
      <c r="E4" s="359" t="s">
        <v>333</v>
      </c>
      <c r="F4" s="364" t="s">
        <v>385</v>
      </c>
      <c r="G4" s="364" t="s">
        <v>386</v>
      </c>
      <c r="H4" s="367" t="s">
        <v>209</v>
      </c>
      <c r="I4" s="372" t="s">
        <v>348</v>
      </c>
      <c r="J4" s="375"/>
    </row>
    <row r="5" spans="1:11" ht="30" customHeight="1">
      <c r="A5" s="333"/>
      <c r="B5" s="338"/>
      <c r="C5" s="338"/>
      <c r="D5" s="354"/>
      <c r="E5" s="360"/>
      <c r="F5" s="365"/>
      <c r="G5" s="365"/>
      <c r="H5" s="368"/>
      <c r="I5" s="287" t="s">
        <v>270</v>
      </c>
      <c r="J5" s="376" t="s">
        <v>391</v>
      </c>
    </row>
    <row r="6" spans="1:11">
      <c r="A6" s="262"/>
      <c r="B6" s="272"/>
      <c r="C6" s="272"/>
      <c r="D6" s="294"/>
      <c r="E6" s="304" t="s">
        <v>361</v>
      </c>
      <c r="F6" s="304" t="s">
        <v>361</v>
      </c>
      <c r="G6" s="304" t="s">
        <v>361</v>
      </c>
      <c r="H6" s="369" t="s">
        <v>363</v>
      </c>
      <c r="I6" s="304" t="s">
        <v>363</v>
      </c>
      <c r="J6" s="377" t="s">
        <v>363</v>
      </c>
    </row>
    <row r="7" spans="1:11" ht="30" customHeight="1">
      <c r="A7" s="263" t="s">
        <v>372</v>
      </c>
      <c r="B7" s="273"/>
      <c r="C7" s="273"/>
      <c r="D7" s="295"/>
      <c r="E7" s="361">
        <v>15180901</v>
      </c>
      <c r="F7" s="361">
        <v>15617434</v>
      </c>
      <c r="G7" s="361">
        <v>15281672</v>
      </c>
      <c r="H7" s="370">
        <v>99.927691131668453</v>
      </c>
      <c r="I7" s="373">
        <v>100.66380118018029</v>
      </c>
      <c r="J7" s="378">
        <v>97.850082158182957</v>
      </c>
      <c r="K7" s="162"/>
    </row>
    <row r="8" spans="1:11" ht="27" customHeight="1">
      <c r="A8" s="334"/>
      <c r="B8" s="274" t="s">
        <v>210</v>
      </c>
      <c r="C8" s="283"/>
      <c r="D8" s="296"/>
      <c r="E8" s="362">
        <v>5818800</v>
      </c>
      <c r="F8" s="362">
        <v>6015091</v>
      </c>
      <c r="G8" s="362">
        <v>5865426</v>
      </c>
      <c r="H8" s="370">
        <v>97.6296282487166</v>
      </c>
      <c r="I8" s="373">
        <v>100.80129923695607</v>
      </c>
      <c r="J8" s="378">
        <v>97.511841466737579</v>
      </c>
      <c r="K8" s="162"/>
    </row>
    <row r="9" spans="1:11" ht="27" customHeight="1">
      <c r="A9" s="334"/>
      <c r="B9" s="339"/>
      <c r="C9" s="345" t="s">
        <v>30</v>
      </c>
      <c r="D9" s="297" t="s">
        <v>384</v>
      </c>
      <c r="E9" s="362">
        <v>4775000</v>
      </c>
      <c r="F9" s="362">
        <v>4831788</v>
      </c>
      <c r="G9" s="362">
        <v>4796595</v>
      </c>
      <c r="H9" s="370">
        <v>100.63924007076604</v>
      </c>
      <c r="I9" s="373">
        <v>100.45225130890051</v>
      </c>
      <c r="J9" s="378">
        <v>99.271636089994018</v>
      </c>
      <c r="K9" s="162"/>
    </row>
    <row r="10" spans="1:11" ht="27" customHeight="1">
      <c r="A10" s="334"/>
      <c r="B10" s="339"/>
      <c r="C10" s="345"/>
      <c r="D10" s="297" t="s">
        <v>160</v>
      </c>
      <c r="E10" s="362">
        <v>30000</v>
      </c>
      <c r="F10" s="362">
        <v>141496</v>
      </c>
      <c r="G10" s="362">
        <v>34135</v>
      </c>
      <c r="H10" s="370">
        <v>96.190154140953027</v>
      </c>
      <c r="I10" s="373">
        <v>113.78333333333333</v>
      </c>
      <c r="J10" s="378">
        <v>24.124356872279076</v>
      </c>
      <c r="K10" s="162"/>
    </row>
    <row r="11" spans="1:11" ht="27" customHeight="1">
      <c r="A11" s="334"/>
      <c r="B11" s="339"/>
      <c r="C11" s="345"/>
      <c r="D11" s="297" t="s">
        <v>167</v>
      </c>
      <c r="E11" s="362">
        <v>4805000</v>
      </c>
      <c r="F11" s="362">
        <v>4973285</v>
      </c>
      <c r="G11" s="362">
        <v>4830730</v>
      </c>
      <c r="H11" s="370">
        <v>100.60637943824722</v>
      </c>
      <c r="I11" s="373">
        <v>100.53548387096774</v>
      </c>
      <c r="J11" s="378">
        <v>97.133584743283365</v>
      </c>
      <c r="K11" s="162"/>
    </row>
    <row r="12" spans="1:11" ht="27" customHeight="1">
      <c r="A12" s="334"/>
      <c r="B12" s="339"/>
      <c r="C12" s="346" t="s">
        <v>378</v>
      </c>
      <c r="D12" s="276" t="s">
        <v>384</v>
      </c>
      <c r="E12" s="362">
        <v>1012000</v>
      </c>
      <c r="F12" s="362">
        <v>1035092</v>
      </c>
      <c r="G12" s="362">
        <v>1033158</v>
      </c>
      <c r="H12" s="370">
        <v>85.842263828627551</v>
      </c>
      <c r="I12" s="373">
        <v>102.09071146245059</v>
      </c>
      <c r="J12" s="378">
        <v>99.81315670491125</v>
      </c>
      <c r="K12" s="162"/>
    </row>
    <row r="13" spans="1:11" ht="27" customHeight="1">
      <c r="A13" s="334"/>
      <c r="B13" s="339"/>
      <c r="C13" s="346"/>
      <c r="D13" s="297" t="s">
        <v>160</v>
      </c>
      <c r="E13" s="362">
        <v>1800</v>
      </c>
      <c r="F13" s="362">
        <v>6714</v>
      </c>
      <c r="G13" s="362">
        <v>1537</v>
      </c>
      <c r="H13" s="370">
        <v>57.65191297824456</v>
      </c>
      <c r="I13" s="373">
        <v>85.388888888888886</v>
      </c>
      <c r="J13" s="378">
        <v>22.892463509085491</v>
      </c>
      <c r="K13" s="162"/>
    </row>
    <row r="14" spans="1:11" ht="27" customHeight="1">
      <c r="A14" s="334"/>
      <c r="B14" s="340"/>
      <c r="C14" s="347"/>
      <c r="D14" s="276" t="s">
        <v>167</v>
      </c>
      <c r="E14" s="362">
        <v>1013800</v>
      </c>
      <c r="F14" s="362">
        <v>1041806</v>
      </c>
      <c r="G14" s="362">
        <v>1034696</v>
      </c>
      <c r="H14" s="370">
        <v>85.780040125350268</v>
      </c>
      <c r="I14" s="373">
        <v>102.0611560465575</v>
      </c>
      <c r="J14" s="378">
        <v>99.317531287015044</v>
      </c>
      <c r="K14" s="162"/>
    </row>
    <row r="15" spans="1:11" ht="27" customHeight="1">
      <c r="A15" s="334"/>
      <c r="B15" s="274" t="s">
        <v>57</v>
      </c>
      <c r="C15" s="283"/>
      <c r="D15" s="296"/>
      <c r="E15" s="308">
        <v>8383448</v>
      </c>
      <c r="F15" s="308">
        <v>8623529</v>
      </c>
      <c r="G15" s="308">
        <v>8445460</v>
      </c>
      <c r="H15" s="370">
        <v>100.77626310706187</v>
      </c>
      <c r="I15" s="373">
        <v>100.73969564790049</v>
      </c>
      <c r="J15" s="378">
        <v>97.935079710406256</v>
      </c>
      <c r="K15" s="162"/>
    </row>
    <row r="16" spans="1:11" ht="27" customHeight="1">
      <c r="A16" s="334"/>
      <c r="B16" s="339"/>
      <c r="C16" s="348" t="s">
        <v>99</v>
      </c>
      <c r="D16" s="297" t="s">
        <v>384</v>
      </c>
      <c r="E16" s="308">
        <v>8298000</v>
      </c>
      <c r="F16" s="308">
        <v>8398823</v>
      </c>
      <c r="G16" s="308">
        <v>8364792</v>
      </c>
      <c r="H16" s="370">
        <v>101.06282313119139</v>
      </c>
      <c r="I16" s="373">
        <v>100.80491684743311</v>
      </c>
      <c r="J16" s="378">
        <v>99.594812273100658</v>
      </c>
      <c r="K16" s="162"/>
    </row>
    <row r="17" spans="1:11" ht="27" customHeight="1">
      <c r="A17" s="334"/>
      <c r="B17" s="339"/>
      <c r="C17" s="346"/>
      <c r="D17" s="297" t="s">
        <v>160</v>
      </c>
      <c r="E17" s="308">
        <v>35800</v>
      </c>
      <c r="F17" s="308">
        <v>175058</v>
      </c>
      <c r="G17" s="308">
        <v>31021</v>
      </c>
      <c r="H17" s="370">
        <v>61.449625609128013</v>
      </c>
      <c r="I17" s="373">
        <v>86.8</v>
      </c>
      <c r="J17" s="378">
        <v>17.720412663231613</v>
      </c>
      <c r="K17" s="162"/>
    </row>
    <row r="18" spans="1:11" ht="27" customHeight="1">
      <c r="A18" s="334"/>
      <c r="B18" s="339"/>
      <c r="C18" s="347"/>
      <c r="D18" s="276" t="s">
        <v>167</v>
      </c>
      <c r="E18" s="308">
        <v>8333800</v>
      </c>
      <c r="F18" s="308">
        <v>8573881</v>
      </c>
      <c r="G18" s="308">
        <v>8395812</v>
      </c>
      <c r="H18" s="370">
        <v>100.82267912607981</v>
      </c>
      <c r="I18" s="373">
        <v>100.74410233026951</v>
      </c>
      <c r="J18" s="378">
        <v>97.923122562582805</v>
      </c>
      <c r="K18" s="162"/>
    </row>
    <row r="19" spans="1:11" ht="27" customHeight="1">
      <c r="A19" s="334"/>
      <c r="B19" s="339"/>
      <c r="C19" s="349" t="s">
        <v>379</v>
      </c>
      <c r="D19" s="355"/>
      <c r="E19" s="308">
        <v>49648</v>
      </c>
      <c r="F19" s="308">
        <v>49648</v>
      </c>
      <c r="G19" s="308">
        <v>49648</v>
      </c>
      <c r="H19" s="370">
        <v>93.497297602681684</v>
      </c>
      <c r="I19" s="373">
        <v>100</v>
      </c>
      <c r="J19" s="378">
        <v>100</v>
      </c>
      <c r="K19" s="162"/>
    </row>
    <row r="20" spans="1:11" ht="27" customHeight="1">
      <c r="A20" s="334"/>
      <c r="B20" s="274" t="s">
        <v>377</v>
      </c>
      <c r="C20" s="283"/>
      <c r="D20" s="296"/>
      <c r="E20" s="308">
        <v>327912</v>
      </c>
      <c r="F20" s="308">
        <v>339847</v>
      </c>
      <c r="G20" s="308">
        <v>331818</v>
      </c>
      <c r="H20" s="370">
        <v>106.36760548029518</v>
      </c>
      <c r="I20" s="373">
        <v>101.1911732416014</v>
      </c>
      <c r="J20" s="378">
        <v>97.637466271586916</v>
      </c>
      <c r="K20" s="162"/>
    </row>
    <row r="21" spans="1:11" ht="27" customHeight="1">
      <c r="A21" s="334"/>
      <c r="B21" s="341"/>
      <c r="C21" s="345" t="s">
        <v>358</v>
      </c>
      <c r="D21" s="297" t="s">
        <v>384</v>
      </c>
      <c r="E21" s="308">
        <v>305000</v>
      </c>
      <c r="F21" s="308">
        <v>311547</v>
      </c>
      <c r="G21" s="308">
        <v>309138</v>
      </c>
      <c r="H21" s="370">
        <v>104.2476276547673</v>
      </c>
      <c r="I21" s="373">
        <v>101.35672131147541</v>
      </c>
      <c r="J21" s="378">
        <v>99.226761933191469</v>
      </c>
      <c r="K21" s="162"/>
    </row>
    <row r="22" spans="1:11" ht="27" customHeight="1">
      <c r="A22" s="334"/>
      <c r="B22" s="341"/>
      <c r="C22" s="345"/>
      <c r="D22" s="297" t="s">
        <v>160</v>
      </c>
      <c r="E22" s="308">
        <v>2400</v>
      </c>
      <c r="F22" s="308">
        <v>7780</v>
      </c>
      <c r="G22" s="308">
        <v>2160</v>
      </c>
      <c r="H22" s="370">
        <v>71.334214002642</v>
      </c>
      <c r="I22" s="373">
        <v>90</v>
      </c>
      <c r="J22" s="378">
        <v>27.763496143958871</v>
      </c>
      <c r="K22" s="162"/>
    </row>
    <row r="23" spans="1:11" ht="27" customHeight="1">
      <c r="A23" s="334"/>
      <c r="B23" s="341"/>
      <c r="C23" s="345"/>
      <c r="D23" s="276" t="s">
        <v>167</v>
      </c>
      <c r="E23" s="308">
        <v>307400</v>
      </c>
      <c r="F23" s="308">
        <v>319327</v>
      </c>
      <c r="G23" s="308">
        <v>311298</v>
      </c>
      <c r="H23" s="370">
        <v>103.91494475414763</v>
      </c>
      <c r="I23" s="373">
        <v>101.26805465191933</v>
      </c>
      <c r="J23" s="378">
        <v>97.485649506618614</v>
      </c>
      <c r="K23" s="162"/>
    </row>
    <row r="24" spans="1:11" ht="27" customHeight="1">
      <c r="A24" s="334"/>
      <c r="B24" s="278"/>
      <c r="C24" s="350" t="s">
        <v>381</v>
      </c>
      <c r="D24" s="356"/>
      <c r="E24" s="308">
        <v>20512</v>
      </c>
      <c r="F24" s="308">
        <v>20521</v>
      </c>
      <c r="G24" s="308">
        <v>20521</v>
      </c>
      <c r="H24" s="370">
        <v>165.70574935400518</v>
      </c>
      <c r="I24" s="373">
        <v>100.0438767550702</v>
      </c>
      <c r="J24" s="378">
        <v>100</v>
      </c>
      <c r="K24" s="162"/>
    </row>
    <row r="25" spans="1:11" ht="27" customHeight="1">
      <c r="A25" s="334"/>
      <c r="B25" s="274" t="s">
        <v>50</v>
      </c>
      <c r="C25" s="283"/>
      <c r="D25" s="296"/>
      <c r="E25" s="308">
        <v>625902</v>
      </c>
      <c r="F25" s="308">
        <v>613155</v>
      </c>
      <c r="G25" s="308">
        <v>613155</v>
      </c>
      <c r="H25" s="370">
        <v>107.30392234069922</v>
      </c>
      <c r="I25" s="373">
        <v>97.963419193420052</v>
      </c>
      <c r="J25" s="378">
        <v>100</v>
      </c>
      <c r="K25" s="162"/>
    </row>
    <row r="26" spans="1:11" ht="27" customHeight="1">
      <c r="A26" s="334"/>
      <c r="B26" s="342"/>
      <c r="C26" s="350" t="s">
        <v>50</v>
      </c>
      <c r="D26" s="356"/>
      <c r="E26" s="308">
        <v>625902</v>
      </c>
      <c r="F26" s="308">
        <v>613155</v>
      </c>
      <c r="G26" s="308">
        <v>613155</v>
      </c>
      <c r="H26" s="370">
        <v>107.30392234069922</v>
      </c>
      <c r="I26" s="373">
        <v>97.963419193420052</v>
      </c>
      <c r="J26" s="378">
        <v>100</v>
      </c>
      <c r="K26" s="162"/>
    </row>
    <row r="27" spans="1:11" ht="27" customHeight="1">
      <c r="A27" s="334"/>
      <c r="B27" s="274" t="s">
        <v>354</v>
      </c>
      <c r="C27" s="351"/>
      <c r="D27" s="357"/>
      <c r="E27" s="308">
        <v>24839</v>
      </c>
      <c r="F27" s="308">
        <v>25812</v>
      </c>
      <c r="G27" s="308">
        <v>25812</v>
      </c>
      <c r="H27" s="370">
        <v>122.23327177155845</v>
      </c>
      <c r="I27" s="373">
        <v>103.91722694150327</v>
      </c>
      <c r="J27" s="378">
        <v>100</v>
      </c>
      <c r="K27" s="162"/>
    </row>
    <row r="28" spans="1:11" ht="27" customHeight="1">
      <c r="A28" s="335"/>
      <c r="B28" s="343"/>
      <c r="C28" s="352" t="s">
        <v>382</v>
      </c>
      <c r="D28" s="358"/>
      <c r="E28" s="363">
        <v>24839</v>
      </c>
      <c r="F28" s="363">
        <v>25812</v>
      </c>
      <c r="G28" s="363">
        <v>25812</v>
      </c>
      <c r="H28" s="371">
        <v>122.23327177155845</v>
      </c>
      <c r="I28" s="374">
        <v>103.91722694150327</v>
      </c>
      <c r="J28" s="379">
        <v>100</v>
      </c>
      <c r="K28" s="162"/>
    </row>
    <row r="29" spans="1:11" ht="21" customHeight="1">
      <c r="A29" s="268" t="s">
        <v>374</v>
      </c>
      <c r="C29" s="268"/>
      <c r="D29" s="268"/>
    </row>
    <row r="30" spans="1:11" ht="21" customHeight="1">
      <c r="A30" s="336" t="s">
        <v>376</v>
      </c>
      <c r="B30" s="344"/>
      <c r="K30" s="380"/>
    </row>
    <row r="31" spans="1:11" ht="13.5" customHeight="1">
      <c r="B31" s="268"/>
    </row>
    <row r="32" spans="1:11" ht="13.5" customHeight="1"/>
  </sheetData>
  <mergeCells count="23">
    <mergeCell ref="A3:F3"/>
    <mergeCell ref="I4:J4"/>
    <mergeCell ref="A6:D6"/>
    <mergeCell ref="A7:D7"/>
    <mergeCell ref="B8:D8"/>
    <mergeCell ref="B15:D15"/>
    <mergeCell ref="C19:D19"/>
    <mergeCell ref="B20:D20"/>
    <mergeCell ref="C24:D24"/>
    <mergeCell ref="B25:D25"/>
    <mergeCell ref="C26:D26"/>
    <mergeCell ref="B27:D27"/>
    <mergeCell ref="C28:D28"/>
    <mergeCell ref="A4:D5"/>
    <mergeCell ref="E4:E5"/>
    <mergeCell ref="F4:F5"/>
    <mergeCell ref="G4:G5"/>
    <mergeCell ref="H4:H5"/>
    <mergeCell ref="C9:C11"/>
    <mergeCell ref="C12:C14"/>
    <mergeCell ref="C16:C18"/>
    <mergeCell ref="C21:C23"/>
    <mergeCell ref="A8:A28"/>
  </mergeCells>
  <phoneticPr fontId="19"/>
  <printOptions horizontalCentered="1"/>
  <pageMargins left="0.59055118110236215" right="0.59055118110236227" top="0.78740157480314954" bottom="0.59055118110236227" header="0.51181102362204722" footer="0.51181102362204722"/>
  <pageSetup paperSize="9" fitToWidth="1" fitToHeight="1" orientation="portrait" usePrinterDefaults="1" horizontalDpi="300" verticalDpi="300" r:id="rId1"/>
  <headerFooter alignWithMargins="0">
    <oddFooter>&amp;C- １１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dimension ref="A3:K31"/>
  <sheetViews>
    <sheetView showGridLines="0" view="pageBreakPreview" zoomScale="70" zoomScaleSheetLayoutView="70" workbookViewId="0">
      <selection activeCell="A3" sqref="A3:I3"/>
    </sheetView>
  </sheetViews>
  <sheetFormatPr defaultRowHeight="13.5"/>
  <cols>
    <col min="1" max="1" width="3" style="162" customWidth="1"/>
    <col min="2" max="2" width="3.25" style="162" customWidth="1"/>
    <col min="3" max="3" width="4.375" style="162" customWidth="1"/>
    <col min="4" max="4" width="11.5" style="162" customWidth="1"/>
    <col min="5" max="7" width="13.625" style="162" customWidth="1"/>
    <col min="8" max="10" width="8" style="162" customWidth="1"/>
    <col min="11" max="11" width="2.625" customWidth="1"/>
  </cols>
  <sheetData>
    <row r="1" spans="1:11" ht="12" customHeight="1"/>
    <row r="2" spans="1:11" ht="15" customHeight="1"/>
    <row r="3" spans="1:11" ht="18" customHeight="1">
      <c r="A3" s="331" t="s">
        <v>400</v>
      </c>
      <c r="B3" s="331"/>
      <c r="C3" s="331"/>
      <c r="D3" s="331"/>
      <c r="E3" s="331"/>
      <c r="F3" s="331"/>
      <c r="G3" s="301"/>
      <c r="H3" s="366"/>
    </row>
    <row r="4" spans="1:11" ht="27.75" customHeight="1">
      <c r="A4" s="332" t="s">
        <v>124</v>
      </c>
      <c r="B4" s="337"/>
      <c r="C4" s="337"/>
      <c r="D4" s="353"/>
      <c r="E4" s="359" t="s">
        <v>333</v>
      </c>
      <c r="F4" s="364" t="s">
        <v>385</v>
      </c>
      <c r="G4" s="364" t="s">
        <v>386</v>
      </c>
      <c r="H4" s="367" t="s">
        <v>209</v>
      </c>
      <c r="I4" s="372" t="s">
        <v>348</v>
      </c>
      <c r="J4" s="375"/>
    </row>
    <row r="5" spans="1:11" ht="30" customHeight="1">
      <c r="A5" s="333"/>
      <c r="B5" s="338"/>
      <c r="C5" s="338"/>
      <c r="D5" s="354"/>
      <c r="E5" s="360"/>
      <c r="F5" s="365"/>
      <c r="G5" s="365"/>
      <c r="H5" s="368"/>
      <c r="I5" s="287" t="s">
        <v>270</v>
      </c>
      <c r="J5" s="376" t="s">
        <v>391</v>
      </c>
    </row>
    <row r="6" spans="1:11">
      <c r="A6" s="262"/>
      <c r="B6" s="272"/>
      <c r="C6" s="272"/>
      <c r="D6" s="294"/>
      <c r="E6" s="304" t="s">
        <v>361</v>
      </c>
      <c r="F6" s="304" t="s">
        <v>361</v>
      </c>
      <c r="G6" s="304" t="s">
        <v>361</v>
      </c>
      <c r="H6" s="369" t="s">
        <v>363</v>
      </c>
      <c r="I6" s="304" t="s">
        <v>363</v>
      </c>
      <c r="J6" s="377" t="s">
        <v>363</v>
      </c>
    </row>
    <row r="7" spans="1:11" ht="30" customHeight="1">
      <c r="A7" s="263" t="s">
        <v>372</v>
      </c>
      <c r="B7" s="273"/>
      <c r="C7" s="273"/>
      <c r="D7" s="295"/>
      <c r="E7" s="361">
        <v>15278709</v>
      </c>
      <c r="F7" s="361">
        <v>15734630</v>
      </c>
      <c r="G7" s="361">
        <v>15382302</v>
      </c>
      <c r="H7" s="370">
        <v>100.65850124253419</v>
      </c>
      <c r="I7" s="373">
        <v>100.67802194544055</v>
      </c>
      <c r="J7" s="378">
        <v>97.760811661920229</v>
      </c>
      <c r="K7" s="162"/>
    </row>
    <row r="8" spans="1:11" ht="27" customHeight="1">
      <c r="A8" s="334"/>
      <c r="B8" s="274" t="s">
        <v>210</v>
      </c>
      <c r="C8" s="283"/>
      <c r="D8" s="296"/>
      <c r="E8" s="362">
        <v>5978100</v>
      </c>
      <c r="F8" s="362">
        <v>6169812</v>
      </c>
      <c r="G8" s="362">
        <v>6009598</v>
      </c>
      <c r="H8" s="370">
        <v>102.45799708324681</v>
      </c>
      <c r="I8" s="373">
        <v>100.52688981448956</v>
      </c>
      <c r="J8" s="378">
        <v>97.403259613096807</v>
      </c>
      <c r="K8" s="162"/>
    </row>
    <row r="9" spans="1:11" ht="27" customHeight="1">
      <c r="A9" s="334"/>
      <c r="B9" s="339"/>
      <c r="C9" s="345" t="s">
        <v>30</v>
      </c>
      <c r="D9" s="297" t="s">
        <v>384</v>
      </c>
      <c r="E9" s="362">
        <v>4890000</v>
      </c>
      <c r="F9" s="362">
        <v>4937783</v>
      </c>
      <c r="G9" s="362">
        <v>4891980</v>
      </c>
      <c r="H9" s="370">
        <v>101.98859816182105</v>
      </c>
      <c r="I9" s="373">
        <v>100.04049079754603</v>
      </c>
      <c r="J9" s="378">
        <v>99.072397470686752</v>
      </c>
      <c r="K9" s="162"/>
    </row>
    <row r="10" spans="1:11" ht="27" customHeight="1">
      <c r="A10" s="334"/>
      <c r="B10" s="339"/>
      <c r="C10" s="345"/>
      <c r="D10" s="297" t="s">
        <v>160</v>
      </c>
      <c r="E10" s="362">
        <v>27000</v>
      </c>
      <c r="F10" s="362">
        <v>134833</v>
      </c>
      <c r="G10" s="362">
        <v>29073</v>
      </c>
      <c r="H10" s="370">
        <v>85.17064596455252</v>
      </c>
      <c r="I10" s="373">
        <v>107.67777777777778</v>
      </c>
      <c r="J10" s="378">
        <v>21.562228831220846</v>
      </c>
      <c r="K10" s="162"/>
    </row>
    <row r="11" spans="1:11" ht="27" customHeight="1">
      <c r="A11" s="334"/>
      <c r="B11" s="339"/>
      <c r="C11" s="345"/>
      <c r="D11" s="297" t="s">
        <v>167</v>
      </c>
      <c r="E11" s="362">
        <v>4917000</v>
      </c>
      <c r="F11" s="362">
        <v>5072616</v>
      </c>
      <c r="G11" s="362">
        <v>4921053</v>
      </c>
      <c r="H11" s="370">
        <v>101.8697588149203</v>
      </c>
      <c r="I11" s="373">
        <v>100.08242830994509</v>
      </c>
      <c r="J11" s="378">
        <v>97.012133384431237</v>
      </c>
      <c r="K11" s="162"/>
    </row>
    <row r="12" spans="1:11" ht="27" customHeight="1">
      <c r="A12" s="334"/>
      <c r="B12" s="339"/>
      <c r="C12" s="346" t="s">
        <v>378</v>
      </c>
      <c r="D12" s="276" t="s">
        <v>384</v>
      </c>
      <c r="E12" s="362">
        <v>1060000</v>
      </c>
      <c r="F12" s="362">
        <v>1090164</v>
      </c>
      <c r="G12" s="362">
        <v>1087183</v>
      </c>
      <c r="H12" s="370">
        <v>105.22911306886265</v>
      </c>
      <c r="I12" s="373">
        <v>102.56443396226416</v>
      </c>
      <c r="J12" s="378">
        <v>99.726554903665871</v>
      </c>
      <c r="K12" s="162"/>
    </row>
    <row r="13" spans="1:11" ht="27" customHeight="1">
      <c r="A13" s="334"/>
      <c r="B13" s="339"/>
      <c r="C13" s="346"/>
      <c r="D13" s="297" t="s">
        <v>160</v>
      </c>
      <c r="E13" s="362">
        <v>1100</v>
      </c>
      <c r="F13" s="362">
        <v>7032</v>
      </c>
      <c r="G13" s="362">
        <v>1362</v>
      </c>
      <c r="H13" s="370">
        <v>88.614183474300589</v>
      </c>
      <c r="I13" s="373">
        <v>123.81818181818183</v>
      </c>
      <c r="J13" s="378">
        <v>19.368600682593858</v>
      </c>
      <c r="K13" s="162"/>
    </row>
    <row r="14" spans="1:11" ht="27" customHeight="1">
      <c r="A14" s="334"/>
      <c r="B14" s="340"/>
      <c r="C14" s="347"/>
      <c r="D14" s="276" t="s">
        <v>167</v>
      </c>
      <c r="E14" s="362">
        <v>1061100</v>
      </c>
      <c r="F14" s="362">
        <v>1097196</v>
      </c>
      <c r="G14" s="362">
        <v>1088545</v>
      </c>
      <c r="H14" s="370">
        <v>105.20433054732985</v>
      </c>
      <c r="I14" s="373">
        <v>102.58646687399869</v>
      </c>
      <c r="J14" s="378">
        <v>99.21153558707833</v>
      </c>
      <c r="K14" s="162"/>
    </row>
    <row r="15" spans="1:11" ht="27" customHeight="1">
      <c r="A15" s="334"/>
      <c r="B15" s="274" t="s">
        <v>57</v>
      </c>
      <c r="C15" s="283"/>
      <c r="D15" s="296"/>
      <c r="E15" s="308">
        <v>8321631</v>
      </c>
      <c r="F15" s="308">
        <v>8567902</v>
      </c>
      <c r="G15" s="308">
        <v>8384475</v>
      </c>
      <c r="H15" s="370">
        <v>99.277896053027305</v>
      </c>
      <c r="I15" s="373">
        <v>100.7551884961013</v>
      </c>
      <c r="J15" s="378">
        <v>97.859137511143331</v>
      </c>
      <c r="K15" s="162"/>
    </row>
    <row r="16" spans="1:11" ht="27" customHeight="1">
      <c r="A16" s="334"/>
      <c r="B16" s="339"/>
      <c r="C16" s="348" t="s">
        <v>99</v>
      </c>
      <c r="D16" s="297" t="s">
        <v>384</v>
      </c>
      <c r="E16" s="308">
        <v>8241000</v>
      </c>
      <c r="F16" s="308">
        <v>8347379</v>
      </c>
      <c r="G16" s="308">
        <v>8310456</v>
      </c>
      <c r="H16" s="370">
        <v>99.350420189766822</v>
      </c>
      <c r="I16" s="373">
        <v>100.84281033855113</v>
      </c>
      <c r="J16" s="378">
        <v>99.557669539145166</v>
      </c>
      <c r="K16" s="162"/>
    </row>
    <row r="17" spans="1:11" ht="27" customHeight="1">
      <c r="A17" s="334"/>
      <c r="B17" s="339"/>
      <c r="C17" s="346"/>
      <c r="D17" s="297" t="s">
        <v>160</v>
      </c>
      <c r="E17" s="308">
        <v>32000</v>
      </c>
      <c r="F17" s="308">
        <v>171897</v>
      </c>
      <c r="G17" s="308">
        <v>25392</v>
      </c>
      <c r="H17" s="370">
        <v>81.854227781180484</v>
      </c>
      <c r="I17" s="373">
        <v>79.349999999999994</v>
      </c>
      <c r="J17" s="378">
        <v>14.771636503254856</v>
      </c>
      <c r="K17" s="162"/>
    </row>
    <row r="18" spans="1:11" ht="27" customHeight="1">
      <c r="A18" s="334"/>
      <c r="B18" s="339"/>
      <c r="C18" s="347"/>
      <c r="D18" s="276" t="s">
        <v>167</v>
      </c>
      <c r="E18" s="308">
        <v>8273000</v>
      </c>
      <c r="F18" s="308">
        <v>8519276</v>
      </c>
      <c r="G18" s="308">
        <v>8335849</v>
      </c>
      <c r="H18" s="370">
        <v>99.285798681533123</v>
      </c>
      <c r="I18" s="373">
        <v>100.75968814214914</v>
      </c>
      <c r="J18" s="378">
        <v>97.846917977537061</v>
      </c>
      <c r="K18" s="162"/>
    </row>
    <row r="19" spans="1:11" ht="27" customHeight="1">
      <c r="A19" s="334"/>
      <c r="B19" s="339"/>
      <c r="C19" s="349" t="s">
        <v>379</v>
      </c>
      <c r="D19" s="355"/>
      <c r="E19" s="308">
        <v>48631</v>
      </c>
      <c r="F19" s="308">
        <v>48627</v>
      </c>
      <c r="G19" s="308">
        <v>48627</v>
      </c>
      <c r="H19" s="370">
        <v>97.943522397679658</v>
      </c>
      <c r="I19" s="373">
        <v>99.991774793855768</v>
      </c>
      <c r="J19" s="378">
        <v>100</v>
      </c>
      <c r="K19" s="162"/>
    </row>
    <row r="20" spans="1:11" ht="27" customHeight="1">
      <c r="A20" s="334"/>
      <c r="B20" s="274" t="s">
        <v>377</v>
      </c>
      <c r="C20" s="283"/>
      <c r="D20" s="296"/>
      <c r="E20" s="308">
        <v>336028</v>
      </c>
      <c r="F20" s="308">
        <v>348414</v>
      </c>
      <c r="G20" s="308">
        <v>339728</v>
      </c>
      <c r="H20" s="370">
        <v>102.38383692265036</v>
      </c>
      <c r="I20" s="373">
        <v>101.10109871796398</v>
      </c>
      <c r="J20" s="378">
        <v>97.506988812160245</v>
      </c>
      <c r="K20" s="162"/>
    </row>
    <row r="21" spans="1:11" ht="27" customHeight="1">
      <c r="A21" s="334"/>
      <c r="B21" s="341"/>
      <c r="C21" s="345" t="s">
        <v>358</v>
      </c>
      <c r="D21" s="297" t="s">
        <v>384</v>
      </c>
      <c r="E21" s="308">
        <v>312728</v>
      </c>
      <c r="F21" s="308">
        <v>319210</v>
      </c>
      <c r="G21" s="308">
        <v>316146</v>
      </c>
      <c r="H21" s="370">
        <v>102.26694874133881</v>
      </c>
      <c r="I21" s="373">
        <v>101.09296257450563</v>
      </c>
      <c r="J21" s="378">
        <v>99.04013032173178</v>
      </c>
      <c r="K21" s="162"/>
    </row>
    <row r="22" spans="1:11" ht="27" customHeight="1">
      <c r="A22" s="334"/>
      <c r="B22" s="341"/>
      <c r="C22" s="345"/>
      <c r="D22" s="297" t="s">
        <v>160</v>
      </c>
      <c r="E22" s="308">
        <v>2300</v>
      </c>
      <c r="F22" s="308">
        <v>7630</v>
      </c>
      <c r="G22" s="308">
        <v>2008</v>
      </c>
      <c r="H22" s="370">
        <v>92.962962962962962</v>
      </c>
      <c r="I22" s="373">
        <v>87.304347826086953</v>
      </c>
      <c r="J22" s="378">
        <v>26.317169069462647</v>
      </c>
      <c r="K22" s="162"/>
    </row>
    <row r="23" spans="1:11" ht="27" customHeight="1">
      <c r="A23" s="334"/>
      <c r="B23" s="341"/>
      <c r="C23" s="345"/>
      <c r="D23" s="276" t="s">
        <v>167</v>
      </c>
      <c r="E23" s="308">
        <v>315028</v>
      </c>
      <c r="F23" s="308">
        <v>326840</v>
      </c>
      <c r="G23" s="308">
        <v>318154</v>
      </c>
      <c r="H23" s="370">
        <v>102.20239127781096</v>
      </c>
      <c r="I23" s="373">
        <v>100.99229274858108</v>
      </c>
      <c r="J23" s="378">
        <v>97.342430547056665</v>
      </c>
      <c r="K23" s="162"/>
    </row>
    <row r="24" spans="1:11" ht="27" customHeight="1">
      <c r="A24" s="334"/>
      <c r="B24" s="278"/>
      <c r="C24" s="350" t="s">
        <v>381</v>
      </c>
      <c r="D24" s="356"/>
      <c r="E24" s="308">
        <v>21000</v>
      </c>
      <c r="F24" s="308">
        <v>21575</v>
      </c>
      <c r="G24" s="308">
        <v>21575</v>
      </c>
      <c r="H24" s="370">
        <v>105.13620193947663</v>
      </c>
      <c r="I24" s="373">
        <v>102.73809523809523</v>
      </c>
      <c r="J24" s="378">
        <v>100</v>
      </c>
      <c r="K24" s="162"/>
    </row>
    <row r="25" spans="1:11" ht="27" customHeight="1">
      <c r="A25" s="334"/>
      <c r="B25" s="274" t="s">
        <v>50</v>
      </c>
      <c r="C25" s="283"/>
      <c r="D25" s="296"/>
      <c r="E25" s="308">
        <v>615000</v>
      </c>
      <c r="F25" s="308">
        <v>619534</v>
      </c>
      <c r="G25" s="308">
        <v>619534</v>
      </c>
      <c r="H25" s="370">
        <v>101.0403568428864</v>
      </c>
      <c r="I25" s="373">
        <v>100.73723577235771</v>
      </c>
      <c r="J25" s="378">
        <v>100</v>
      </c>
      <c r="K25" s="162"/>
    </row>
    <row r="26" spans="1:11" ht="27" customHeight="1">
      <c r="A26" s="334"/>
      <c r="B26" s="342"/>
      <c r="C26" s="350" t="s">
        <v>50</v>
      </c>
      <c r="D26" s="356"/>
      <c r="E26" s="308">
        <v>615000</v>
      </c>
      <c r="F26" s="308">
        <v>619534</v>
      </c>
      <c r="G26" s="308">
        <v>619534</v>
      </c>
      <c r="H26" s="370">
        <v>101.0403568428864</v>
      </c>
      <c r="I26" s="373">
        <v>100.73723577235771</v>
      </c>
      <c r="J26" s="378">
        <v>100</v>
      </c>
      <c r="K26" s="162"/>
    </row>
    <row r="27" spans="1:11" ht="27" customHeight="1">
      <c r="A27" s="334"/>
      <c r="B27" s="274" t="s">
        <v>354</v>
      </c>
      <c r="C27" s="351"/>
      <c r="D27" s="357"/>
      <c r="E27" s="308">
        <v>27950</v>
      </c>
      <c r="F27" s="308">
        <v>28967</v>
      </c>
      <c r="G27" s="308">
        <v>28967</v>
      </c>
      <c r="H27" s="370">
        <v>112.22299705563303</v>
      </c>
      <c r="I27" s="373">
        <v>103.6386404293381</v>
      </c>
      <c r="J27" s="378">
        <v>100</v>
      </c>
      <c r="K27" s="162"/>
    </row>
    <row r="28" spans="1:11" ht="27" customHeight="1">
      <c r="A28" s="335"/>
      <c r="B28" s="343"/>
      <c r="C28" s="352" t="s">
        <v>382</v>
      </c>
      <c r="D28" s="358"/>
      <c r="E28" s="363">
        <v>27950</v>
      </c>
      <c r="F28" s="363">
        <v>28967</v>
      </c>
      <c r="G28" s="363">
        <v>28967</v>
      </c>
      <c r="H28" s="374">
        <v>112.22299705563303</v>
      </c>
      <c r="I28" s="374">
        <v>103.6386404293381</v>
      </c>
      <c r="J28" s="379">
        <v>100</v>
      </c>
      <c r="K28" s="162"/>
    </row>
    <row r="29" spans="1:11" ht="21" customHeight="1">
      <c r="A29" s="268" t="s">
        <v>374</v>
      </c>
      <c r="C29" s="268"/>
      <c r="D29" s="268"/>
    </row>
    <row r="30" spans="1:11" ht="21" customHeight="1">
      <c r="A30" s="336" t="s">
        <v>376</v>
      </c>
      <c r="B30" s="344"/>
      <c r="K30" s="380"/>
    </row>
    <row r="31" spans="1:11" ht="13.5" customHeight="1">
      <c r="B31" s="268"/>
    </row>
    <row r="32" spans="1:11" ht="13.5" customHeight="1"/>
  </sheetData>
  <mergeCells count="23">
    <mergeCell ref="A3:F3"/>
    <mergeCell ref="I4:J4"/>
    <mergeCell ref="A6:D6"/>
    <mergeCell ref="A7:D7"/>
    <mergeCell ref="B8:D8"/>
    <mergeCell ref="B15:D15"/>
    <mergeCell ref="C19:D19"/>
    <mergeCell ref="B20:D20"/>
    <mergeCell ref="C24:D24"/>
    <mergeCell ref="B25:D25"/>
    <mergeCell ref="C26:D26"/>
    <mergeCell ref="B27:D27"/>
    <mergeCell ref="C28:D28"/>
    <mergeCell ref="A4:D5"/>
    <mergeCell ref="E4:E5"/>
    <mergeCell ref="F4:F5"/>
    <mergeCell ref="G4:G5"/>
    <mergeCell ref="H4:H5"/>
    <mergeCell ref="C9:C11"/>
    <mergeCell ref="C12:C14"/>
    <mergeCell ref="C16:C18"/>
    <mergeCell ref="C21:C23"/>
    <mergeCell ref="A8:A28"/>
  </mergeCells>
  <phoneticPr fontId="19"/>
  <printOptions horizontalCentered="1"/>
  <pageMargins left="0.59055118110236215" right="0.59055118110236227" top="0.78740157480314954" bottom="0.59055118110236227" header="0.51181102362204722" footer="0.51181102362204722"/>
  <pageSetup paperSize="9" fitToWidth="1" fitToHeight="1" orientation="portrait" usePrinterDefaults="1" horizontalDpi="300" verticalDpi="300" r:id="rId1"/>
  <headerFooter alignWithMargins="0">
    <oddFooter>&amp;C- １２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dimension ref="A3:K31"/>
  <sheetViews>
    <sheetView showGridLines="0" view="pageBreakPreview" zoomScale="70" zoomScaleSheetLayoutView="70" workbookViewId="0">
      <pane xSplit="4" ySplit="5" topLeftCell="E6" activePane="bottomRight" state="frozen"/>
      <selection pane="topRight"/>
      <selection pane="bottomLeft"/>
      <selection pane="bottomRight" activeCell="A3" sqref="A3:I3"/>
    </sheetView>
  </sheetViews>
  <sheetFormatPr defaultRowHeight="13.5"/>
  <cols>
    <col min="1" max="1" width="3" customWidth="1"/>
    <col min="2" max="2" width="3.25" customWidth="1"/>
    <col min="3" max="3" width="4.375" customWidth="1"/>
    <col min="4" max="4" width="11.5" customWidth="1"/>
    <col min="5" max="7" width="13.625" customWidth="1"/>
    <col min="8" max="10" width="8" customWidth="1"/>
    <col min="11" max="11" width="2.625" customWidth="1"/>
  </cols>
  <sheetData>
    <row r="1" spans="1:11" ht="12" customHeight="1"/>
    <row r="2" spans="1:11" ht="15" customHeight="1"/>
    <row r="3" spans="1:11" ht="18" customHeight="1">
      <c r="A3" s="331" t="s">
        <v>336</v>
      </c>
      <c r="B3" s="331"/>
      <c r="C3" s="331"/>
      <c r="D3" s="331"/>
      <c r="E3" s="331"/>
      <c r="F3" s="331"/>
      <c r="G3" s="301"/>
      <c r="H3" s="366"/>
    </row>
    <row r="4" spans="1:11" ht="27.75" customHeight="1">
      <c r="A4" s="332" t="s">
        <v>124</v>
      </c>
      <c r="B4" s="337"/>
      <c r="C4" s="337"/>
      <c r="D4" s="353"/>
      <c r="E4" s="359" t="s">
        <v>333</v>
      </c>
      <c r="F4" s="364" t="s">
        <v>385</v>
      </c>
      <c r="G4" s="364" t="s">
        <v>386</v>
      </c>
      <c r="H4" s="367" t="s">
        <v>209</v>
      </c>
      <c r="I4" s="372" t="s">
        <v>348</v>
      </c>
      <c r="J4" s="375"/>
    </row>
    <row r="5" spans="1:11" ht="30" customHeight="1">
      <c r="A5" s="333"/>
      <c r="B5" s="338"/>
      <c r="C5" s="338"/>
      <c r="D5" s="354"/>
      <c r="E5" s="360"/>
      <c r="F5" s="365"/>
      <c r="G5" s="365"/>
      <c r="H5" s="368"/>
      <c r="I5" s="287" t="s">
        <v>270</v>
      </c>
      <c r="J5" s="376" t="s">
        <v>391</v>
      </c>
    </row>
    <row r="6" spans="1:11">
      <c r="A6" s="262"/>
      <c r="B6" s="272"/>
      <c r="C6" s="272"/>
      <c r="D6" s="294"/>
      <c r="E6" s="304" t="s">
        <v>361</v>
      </c>
      <c r="F6" s="304" t="s">
        <v>361</v>
      </c>
      <c r="G6" s="304" t="s">
        <v>361</v>
      </c>
      <c r="H6" s="369" t="s">
        <v>363</v>
      </c>
      <c r="I6" s="304" t="s">
        <v>363</v>
      </c>
      <c r="J6" s="377" t="s">
        <v>363</v>
      </c>
    </row>
    <row r="7" spans="1:11" ht="30" customHeight="1">
      <c r="A7" s="263" t="s">
        <v>372</v>
      </c>
      <c r="B7" s="273"/>
      <c r="C7" s="273"/>
      <c r="D7" s="295"/>
      <c r="E7" s="361">
        <v>14885474</v>
      </c>
      <c r="F7" s="361">
        <v>15340888</v>
      </c>
      <c r="G7" s="361">
        <v>15018743</v>
      </c>
      <c r="H7" s="370">
        <v>97.636511102174438</v>
      </c>
      <c r="I7" s="373">
        <v>100.89529564191237</v>
      </c>
      <c r="J7" s="378">
        <v>97.900088964863059</v>
      </c>
      <c r="K7" s="162"/>
    </row>
    <row r="8" spans="1:11" ht="27" customHeight="1">
      <c r="A8" s="334"/>
      <c r="B8" s="274" t="s">
        <v>210</v>
      </c>
      <c r="C8" s="283"/>
      <c r="D8" s="296"/>
      <c r="E8" s="362">
        <v>5708806</v>
      </c>
      <c r="F8" s="362">
        <v>5906994</v>
      </c>
      <c r="G8" s="362">
        <v>5765524</v>
      </c>
      <c r="H8" s="370">
        <v>95.938596891173091</v>
      </c>
      <c r="I8" s="373">
        <v>100.99351773383086</v>
      </c>
      <c r="J8" s="378">
        <v>97.605042429364246</v>
      </c>
      <c r="K8" s="162"/>
    </row>
    <row r="9" spans="1:11" ht="27" customHeight="1">
      <c r="A9" s="334"/>
      <c r="B9" s="339"/>
      <c r="C9" s="345" t="s">
        <v>30</v>
      </c>
      <c r="D9" s="297" t="s">
        <v>384</v>
      </c>
      <c r="E9" s="362">
        <v>4557306</v>
      </c>
      <c r="F9" s="362">
        <v>4596117</v>
      </c>
      <c r="G9" s="362">
        <v>4565668</v>
      </c>
      <c r="H9" s="370">
        <v>93.329653841593796</v>
      </c>
      <c r="I9" s="373">
        <v>100.18348559434015</v>
      </c>
      <c r="J9" s="378">
        <v>99.337505986031246</v>
      </c>
      <c r="K9" s="162"/>
    </row>
    <row r="10" spans="1:11" ht="27" customHeight="1">
      <c r="A10" s="334"/>
      <c r="B10" s="339"/>
      <c r="C10" s="345"/>
      <c r="D10" s="297" t="s">
        <v>160</v>
      </c>
      <c r="E10" s="362">
        <v>35000</v>
      </c>
      <c r="F10" s="362">
        <v>142384</v>
      </c>
      <c r="G10" s="362">
        <v>40043</v>
      </c>
      <c r="H10" s="370">
        <v>137.73260413442026</v>
      </c>
      <c r="I10" s="373">
        <v>114.40857142857143</v>
      </c>
      <c r="J10" s="378">
        <v>28.12324418473986</v>
      </c>
      <c r="K10" s="162"/>
    </row>
    <row r="11" spans="1:11" ht="27" customHeight="1">
      <c r="A11" s="334"/>
      <c r="B11" s="339"/>
      <c r="C11" s="345"/>
      <c r="D11" s="297" t="s">
        <v>167</v>
      </c>
      <c r="E11" s="362">
        <v>4592306</v>
      </c>
      <c r="F11" s="362">
        <v>4738501</v>
      </c>
      <c r="G11" s="362">
        <v>4605712</v>
      </c>
      <c r="H11" s="370">
        <v>93.592001549261923</v>
      </c>
      <c r="I11" s="373">
        <v>100.29192305565005</v>
      </c>
      <c r="J11" s="378">
        <v>97.197658077944908</v>
      </c>
      <c r="K11" s="162"/>
    </row>
    <row r="12" spans="1:11" ht="27" customHeight="1">
      <c r="A12" s="334"/>
      <c r="B12" s="339"/>
      <c r="C12" s="346" t="s">
        <v>378</v>
      </c>
      <c r="D12" s="276" t="s">
        <v>384</v>
      </c>
      <c r="E12" s="362">
        <v>1115000</v>
      </c>
      <c r="F12" s="362">
        <v>1160402</v>
      </c>
      <c r="G12" s="362">
        <v>1157899</v>
      </c>
      <c r="H12" s="370">
        <v>106.50451671889644</v>
      </c>
      <c r="I12" s="373">
        <v>103.84744394618835</v>
      </c>
      <c r="J12" s="378">
        <v>99.784298889522773</v>
      </c>
      <c r="K12" s="162"/>
    </row>
    <row r="13" spans="1:11" ht="27" customHeight="1">
      <c r="A13" s="334"/>
      <c r="B13" s="339"/>
      <c r="C13" s="346"/>
      <c r="D13" s="297" t="s">
        <v>160</v>
      </c>
      <c r="E13" s="362">
        <v>1500</v>
      </c>
      <c r="F13" s="362">
        <v>8091</v>
      </c>
      <c r="G13" s="362">
        <v>1914</v>
      </c>
      <c r="H13" s="370">
        <v>140.52863436123349</v>
      </c>
      <c r="I13" s="373">
        <v>127.6</v>
      </c>
      <c r="J13" s="378">
        <v>23.655913978494624</v>
      </c>
      <c r="K13" s="162"/>
    </row>
    <row r="14" spans="1:11" ht="27" customHeight="1">
      <c r="A14" s="334"/>
      <c r="B14" s="340"/>
      <c r="C14" s="347"/>
      <c r="D14" s="276" t="s">
        <v>167</v>
      </c>
      <c r="E14" s="362">
        <v>1116500</v>
      </c>
      <c r="F14" s="362">
        <v>1168493</v>
      </c>
      <c r="G14" s="362">
        <v>1159813</v>
      </c>
      <c r="H14" s="370">
        <v>106.54708808547188</v>
      </c>
      <c r="I14" s="373">
        <v>103.87935512763097</v>
      </c>
      <c r="J14" s="378">
        <v>99.257162858485245</v>
      </c>
      <c r="K14" s="162"/>
    </row>
    <row r="15" spans="1:11" ht="27" customHeight="1">
      <c r="A15" s="334"/>
      <c r="B15" s="274" t="s">
        <v>57</v>
      </c>
      <c r="C15" s="283"/>
      <c r="D15" s="296"/>
      <c r="E15" s="308">
        <v>8184567</v>
      </c>
      <c r="F15" s="308">
        <v>8429721</v>
      </c>
      <c r="G15" s="308">
        <v>8257691</v>
      </c>
      <c r="H15" s="370">
        <v>98.487871929965792</v>
      </c>
      <c r="I15" s="373">
        <v>100.89343761252123</v>
      </c>
      <c r="J15" s="378">
        <v>97.95924443999985</v>
      </c>
      <c r="K15" s="162"/>
    </row>
    <row r="16" spans="1:11" ht="27" customHeight="1">
      <c r="A16" s="334"/>
      <c r="B16" s="339"/>
      <c r="C16" s="348" t="s">
        <v>99</v>
      </c>
      <c r="D16" s="297" t="s">
        <v>384</v>
      </c>
      <c r="E16" s="308">
        <v>8107000</v>
      </c>
      <c r="F16" s="308">
        <v>8208264</v>
      </c>
      <c r="G16" s="308">
        <v>8176037</v>
      </c>
      <c r="H16" s="370">
        <v>98.382531596340812</v>
      </c>
      <c r="I16" s="373">
        <v>100.8515727149377</v>
      </c>
      <c r="J16" s="378">
        <v>99.607383485716355</v>
      </c>
      <c r="K16" s="162"/>
    </row>
    <row r="17" spans="1:11" ht="27" customHeight="1">
      <c r="A17" s="334"/>
      <c r="B17" s="339"/>
      <c r="C17" s="346"/>
      <c r="D17" s="297" t="s">
        <v>160</v>
      </c>
      <c r="E17" s="308">
        <v>30000</v>
      </c>
      <c r="F17" s="308">
        <v>173890</v>
      </c>
      <c r="G17" s="308">
        <v>34088</v>
      </c>
      <c r="H17" s="370">
        <v>134.24700693131695</v>
      </c>
      <c r="I17" s="373">
        <v>113.62666666666668</v>
      </c>
      <c r="J17" s="378">
        <v>19.603197423658635</v>
      </c>
      <c r="K17" s="162"/>
    </row>
    <row r="18" spans="1:11" ht="27" customHeight="1">
      <c r="A18" s="334"/>
      <c r="B18" s="339"/>
      <c r="C18" s="347"/>
      <c r="D18" s="276" t="s">
        <v>167</v>
      </c>
      <c r="E18" s="308">
        <v>8137000</v>
      </c>
      <c r="F18" s="308">
        <v>8382154</v>
      </c>
      <c r="G18" s="308">
        <v>8210124</v>
      </c>
      <c r="H18" s="370">
        <v>98.491755308907344</v>
      </c>
      <c r="I18" s="373">
        <v>100.89866043996558</v>
      </c>
      <c r="J18" s="378">
        <v>97.947663571917204</v>
      </c>
      <c r="K18" s="162"/>
    </row>
    <row r="19" spans="1:11" ht="27" customHeight="1">
      <c r="A19" s="334"/>
      <c r="B19" s="339"/>
      <c r="C19" s="349" t="s">
        <v>379</v>
      </c>
      <c r="D19" s="355"/>
      <c r="E19" s="308">
        <v>47567</v>
      </c>
      <c r="F19" s="308">
        <v>47567</v>
      </c>
      <c r="G19" s="308">
        <v>47567</v>
      </c>
      <c r="H19" s="370">
        <v>97.82014107388899</v>
      </c>
      <c r="I19" s="373">
        <v>100</v>
      </c>
      <c r="J19" s="378">
        <v>100</v>
      </c>
      <c r="K19" s="162"/>
    </row>
    <row r="20" spans="1:11" ht="27" customHeight="1">
      <c r="A20" s="334"/>
      <c r="B20" s="274" t="s">
        <v>377</v>
      </c>
      <c r="C20" s="283"/>
      <c r="D20" s="296"/>
      <c r="E20" s="308">
        <v>348810</v>
      </c>
      <c r="F20" s="308">
        <v>361766</v>
      </c>
      <c r="G20" s="308">
        <v>353120</v>
      </c>
      <c r="H20" s="370">
        <v>103.94197711110064</v>
      </c>
      <c r="I20" s="373">
        <v>101.2356297124509</v>
      </c>
      <c r="J20" s="378">
        <v>97.610057329876227</v>
      </c>
      <c r="K20" s="162"/>
    </row>
    <row r="21" spans="1:11" ht="27" customHeight="1">
      <c r="A21" s="334"/>
      <c r="B21" s="341"/>
      <c r="C21" s="345" t="s">
        <v>358</v>
      </c>
      <c r="D21" s="297" t="s">
        <v>384</v>
      </c>
      <c r="E21" s="308">
        <v>323110</v>
      </c>
      <c r="F21" s="308">
        <v>327783</v>
      </c>
      <c r="G21" s="308">
        <v>324601</v>
      </c>
      <c r="H21" s="370">
        <v>102.67439727214642</v>
      </c>
      <c r="I21" s="373">
        <v>100.46145275602736</v>
      </c>
      <c r="J21" s="378">
        <v>99.029235805395643</v>
      </c>
      <c r="K21" s="162"/>
    </row>
    <row r="22" spans="1:11" ht="27" customHeight="1">
      <c r="A22" s="334"/>
      <c r="B22" s="341"/>
      <c r="C22" s="345"/>
      <c r="D22" s="297" t="s">
        <v>160</v>
      </c>
      <c r="E22" s="308">
        <v>1900</v>
      </c>
      <c r="F22" s="308">
        <v>7835</v>
      </c>
      <c r="G22" s="308">
        <v>2372</v>
      </c>
      <c r="H22" s="370">
        <v>118.12749003984064</v>
      </c>
      <c r="I22" s="373">
        <v>124.84210526315789</v>
      </c>
      <c r="J22" s="378">
        <v>30.274409700063813</v>
      </c>
      <c r="K22" s="162"/>
    </row>
    <row r="23" spans="1:11" ht="27" customHeight="1">
      <c r="A23" s="334"/>
      <c r="B23" s="341"/>
      <c r="C23" s="345"/>
      <c r="D23" s="276" t="s">
        <v>167</v>
      </c>
      <c r="E23" s="308">
        <v>325010</v>
      </c>
      <c r="F23" s="308">
        <v>335618</v>
      </c>
      <c r="G23" s="308">
        <v>326972</v>
      </c>
      <c r="H23" s="370">
        <v>102.77161374680186</v>
      </c>
      <c r="I23" s="373">
        <v>100.6036737331159</v>
      </c>
      <c r="J23" s="378">
        <v>97.423856884910819</v>
      </c>
      <c r="K23" s="162"/>
    </row>
    <row r="24" spans="1:11" ht="27" customHeight="1">
      <c r="A24" s="334"/>
      <c r="B24" s="278"/>
      <c r="C24" s="350" t="s">
        <v>381</v>
      </c>
      <c r="D24" s="356"/>
      <c r="E24" s="308">
        <v>23800</v>
      </c>
      <c r="F24" s="308">
        <v>26147</v>
      </c>
      <c r="G24" s="308">
        <v>26147</v>
      </c>
      <c r="H24" s="370">
        <v>121.19119351100811</v>
      </c>
      <c r="I24" s="373">
        <v>109.86134453781513</v>
      </c>
      <c r="J24" s="378">
        <v>100</v>
      </c>
      <c r="K24" s="162"/>
    </row>
    <row r="25" spans="1:11" ht="27" customHeight="1">
      <c r="A25" s="334"/>
      <c r="B25" s="274" t="s">
        <v>50</v>
      </c>
      <c r="C25" s="283"/>
      <c r="D25" s="296"/>
      <c r="E25" s="308">
        <v>617000</v>
      </c>
      <c r="F25" s="308">
        <v>615272</v>
      </c>
      <c r="G25" s="308">
        <v>615272</v>
      </c>
      <c r="H25" s="370">
        <v>99.312063583273883</v>
      </c>
      <c r="I25" s="373">
        <v>99.719935170178289</v>
      </c>
      <c r="J25" s="378">
        <v>100</v>
      </c>
      <c r="K25" s="162"/>
    </row>
    <row r="26" spans="1:11" ht="27" customHeight="1">
      <c r="A26" s="334"/>
      <c r="B26" s="342"/>
      <c r="C26" s="350" t="s">
        <v>50</v>
      </c>
      <c r="D26" s="356"/>
      <c r="E26" s="308">
        <v>617000</v>
      </c>
      <c r="F26" s="308">
        <v>615272</v>
      </c>
      <c r="G26" s="308">
        <v>615272</v>
      </c>
      <c r="H26" s="370">
        <v>99.312063583273883</v>
      </c>
      <c r="I26" s="373">
        <v>99.719935170178289</v>
      </c>
      <c r="J26" s="378">
        <v>100</v>
      </c>
      <c r="K26" s="162"/>
    </row>
    <row r="27" spans="1:11" ht="27" customHeight="1">
      <c r="A27" s="334"/>
      <c r="B27" s="274" t="s">
        <v>354</v>
      </c>
      <c r="C27" s="351"/>
      <c r="D27" s="357"/>
      <c r="E27" s="308">
        <v>26291</v>
      </c>
      <c r="F27" s="308">
        <v>27136</v>
      </c>
      <c r="G27" s="308">
        <v>27136</v>
      </c>
      <c r="H27" s="370">
        <v>93.679014050471224</v>
      </c>
      <c r="I27" s="373">
        <v>103.21402761401239</v>
      </c>
      <c r="J27" s="378">
        <v>100</v>
      </c>
      <c r="K27" s="162"/>
    </row>
    <row r="28" spans="1:11" ht="27" customHeight="1">
      <c r="A28" s="335"/>
      <c r="B28" s="343"/>
      <c r="C28" s="352" t="s">
        <v>382</v>
      </c>
      <c r="D28" s="358"/>
      <c r="E28" s="363">
        <v>26291</v>
      </c>
      <c r="F28" s="363">
        <v>27136</v>
      </c>
      <c r="G28" s="363">
        <v>27136</v>
      </c>
      <c r="H28" s="371">
        <v>93.679014050471224</v>
      </c>
      <c r="I28" s="374">
        <v>103.21402761401239</v>
      </c>
      <c r="J28" s="379">
        <v>100</v>
      </c>
      <c r="K28" s="162"/>
    </row>
    <row r="29" spans="1:11" ht="21" customHeight="1">
      <c r="A29" s="268" t="s">
        <v>374</v>
      </c>
      <c r="C29" s="268"/>
      <c r="D29" s="268"/>
    </row>
    <row r="30" spans="1:11" ht="21" customHeight="1">
      <c r="A30" s="336" t="s">
        <v>376</v>
      </c>
      <c r="B30" s="344"/>
      <c r="K30" s="380"/>
    </row>
    <row r="31" spans="1:11" ht="13.5" customHeight="1">
      <c r="B31" s="268"/>
    </row>
    <row r="32" spans="1:11" ht="13.5" customHeight="1"/>
  </sheetData>
  <mergeCells count="23">
    <mergeCell ref="A3:F3"/>
    <mergeCell ref="I4:J4"/>
    <mergeCell ref="A6:D6"/>
    <mergeCell ref="A7:D7"/>
    <mergeCell ref="B8:D8"/>
    <mergeCell ref="B15:D15"/>
    <mergeCell ref="C19:D19"/>
    <mergeCell ref="B20:D20"/>
    <mergeCell ref="C24:D24"/>
    <mergeCell ref="B25:D25"/>
    <mergeCell ref="C26:D26"/>
    <mergeCell ref="B27:D27"/>
    <mergeCell ref="C28:D28"/>
    <mergeCell ref="A4:D5"/>
    <mergeCell ref="E4:E5"/>
    <mergeCell ref="F4:F5"/>
    <mergeCell ref="G4:G5"/>
    <mergeCell ref="H4:H5"/>
    <mergeCell ref="C9:C11"/>
    <mergeCell ref="C12:C14"/>
    <mergeCell ref="C16:C18"/>
    <mergeCell ref="C21:C23"/>
    <mergeCell ref="A8:A28"/>
  </mergeCells>
  <phoneticPr fontId="19"/>
  <printOptions horizontalCentered="1"/>
  <pageMargins left="0.59055118110236215" right="0.59055118110236227" top="0.78740157480314954" bottom="0.59055118110236227" header="0.51181102362204722" footer="0.51181102362204722"/>
  <pageSetup paperSize="9" fitToWidth="1" fitToHeight="1" orientation="portrait" usePrinterDefaults="1" horizontalDpi="300" verticalDpi="300" r:id="rId1"/>
  <headerFooter alignWithMargins="0">
    <oddFooter>&amp;C- １３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dimension ref="A2:H19"/>
  <sheetViews>
    <sheetView showGridLines="0" view="pageBreakPreview" zoomScaleSheetLayoutView="100" workbookViewId="0">
      <selection activeCell="A3" sqref="A3:I4"/>
    </sheetView>
  </sheetViews>
  <sheetFormatPr defaultRowHeight="13.5"/>
  <cols>
    <col min="1" max="1" width="5.5" customWidth="1"/>
    <col min="2" max="2" width="9.625" customWidth="1"/>
    <col min="3" max="3" width="13.625" customWidth="1"/>
    <col min="4" max="4" width="8.625" customWidth="1"/>
    <col min="5" max="5" width="13.625" customWidth="1"/>
    <col min="6" max="6" width="8.625" customWidth="1"/>
    <col min="7" max="7" width="13.625" customWidth="1"/>
    <col min="8" max="8" width="8.625" customWidth="1"/>
  </cols>
  <sheetData>
    <row r="1" spans="1:8" ht="24" customHeight="1"/>
    <row r="2" spans="1:8" ht="30" customHeight="1">
      <c r="A2" s="235" t="s">
        <v>402</v>
      </c>
      <c r="B2" s="395"/>
    </row>
    <row r="3" spans="1:8" ht="24" customHeight="1">
      <c r="A3" s="381" t="s">
        <v>149</v>
      </c>
      <c r="B3" s="396"/>
      <c r="C3" s="407" t="s">
        <v>351</v>
      </c>
      <c r="D3" s="417"/>
      <c r="E3" s="430" t="s">
        <v>367</v>
      </c>
      <c r="F3" s="431"/>
      <c r="G3" s="444" t="s">
        <v>28</v>
      </c>
      <c r="H3" s="454"/>
    </row>
    <row r="4" spans="1:8" s="258" customFormat="1" ht="18" customHeight="1">
      <c r="A4" s="382"/>
      <c r="B4" s="397"/>
      <c r="C4" s="408"/>
      <c r="D4" s="418" t="s">
        <v>203</v>
      </c>
      <c r="E4" s="408"/>
      <c r="F4" s="432" t="s">
        <v>203</v>
      </c>
      <c r="G4" s="445"/>
      <c r="H4" s="455" t="s">
        <v>203</v>
      </c>
    </row>
    <row r="5" spans="1:8" ht="15.75" customHeight="1">
      <c r="A5" s="383" t="s">
        <v>290</v>
      </c>
      <c r="B5" s="398"/>
      <c r="C5" s="409" t="s">
        <v>419</v>
      </c>
      <c r="D5" s="419" t="s">
        <v>363</v>
      </c>
      <c r="E5" s="409" t="s">
        <v>419</v>
      </c>
      <c r="F5" s="433" t="s">
        <v>363</v>
      </c>
      <c r="G5" s="446" t="s">
        <v>419</v>
      </c>
      <c r="H5" s="456" t="s">
        <v>363</v>
      </c>
    </row>
    <row r="6" spans="1:8" ht="27" customHeight="1">
      <c r="A6" s="384"/>
      <c r="B6" s="399"/>
      <c r="C6" s="410">
        <v>91458</v>
      </c>
      <c r="D6" s="420">
        <v>99.3</v>
      </c>
      <c r="E6" s="410">
        <v>91067</v>
      </c>
      <c r="F6" s="434">
        <f>ROUND(E6/C6*100,1)</f>
        <v>99.6</v>
      </c>
      <c r="G6" s="447">
        <v>90669</v>
      </c>
      <c r="H6" s="457">
        <f>ROUND(G6/E6*100,1)</f>
        <v>99.6</v>
      </c>
    </row>
    <row r="7" spans="1:8" ht="15" customHeight="1">
      <c r="A7" s="383" t="s">
        <v>404</v>
      </c>
      <c r="B7" s="398"/>
      <c r="C7" s="411" t="s">
        <v>421</v>
      </c>
      <c r="D7" s="421" t="s">
        <v>363</v>
      </c>
      <c r="E7" s="411" t="s">
        <v>421</v>
      </c>
      <c r="F7" s="435" t="s">
        <v>363</v>
      </c>
      <c r="G7" s="448" t="s">
        <v>421</v>
      </c>
      <c r="H7" s="458" t="s">
        <v>363</v>
      </c>
    </row>
    <row r="8" spans="1:8" ht="27" customHeight="1">
      <c r="A8" s="384"/>
      <c r="B8" s="399"/>
      <c r="C8" s="410">
        <v>36162</v>
      </c>
      <c r="D8" s="420">
        <v>100.1</v>
      </c>
      <c r="E8" s="410">
        <v>36600</v>
      </c>
      <c r="F8" s="434">
        <f>ROUND(E8/C8*100,1)</f>
        <v>101.2</v>
      </c>
      <c r="G8" s="447">
        <v>37175</v>
      </c>
      <c r="H8" s="457">
        <f>ROUND(G8/E8*100,1)</f>
        <v>101.6</v>
      </c>
    </row>
    <row r="9" spans="1:8" ht="15" customHeight="1">
      <c r="A9" s="385" t="s">
        <v>215</v>
      </c>
      <c r="B9" s="400"/>
      <c r="C9" s="412" t="s">
        <v>361</v>
      </c>
      <c r="D9" s="422" t="s">
        <v>363</v>
      </c>
      <c r="E9" s="412" t="s">
        <v>361</v>
      </c>
      <c r="F9" s="436" t="s">
        <v>363</v>
      </c>
      <c r="G9" s="449" t="s">
        <v>361</v>
      </c>
      <c r="H9" s="459" t="s">
        <v>363</v>
      </c>
    </row>
    <row r="10" spans="1:8" ht="27" customHeight="1">
      <c r="A10" s="386"/>
      <c r="B10" s="401"/>
      <c r="C10" s="413">
        <v>15617434</v>
      </c>
      <c r="D10" s="423">
        <v>99.9</v>
      </c>
      <c r="E10" s="413">
        <v>15734630</v>
      </c>
      <c r="F10" s="437">
        <f>ROUND(E10/C10*100,1)</f>
        <v>100.8</v>
      </c>
      <c r="G10" s="450">
        <v>15340888</v>
      </c>
      <c r="H10" s="460">
        <f>ROUND(G10/E10*100,1)</f>
        <v>97.5</v>
      </c>
    </row>
    <row r="11" spans="1:8" ht="42" customHeight="1">
      <c r="A11" s="387" t="s">
        <v>405</v>
      </c>
      <c r="B11" s="402"/>
      <c r="C11" s="414">
        <v>15281672</v>
      </c>
      <c r="D11" s="424">
        <v>99.9</v>
      </c>
      <c r="E11" s="414">
        <v>15382302</v>
      </c>
      <c r="F11" s="438">
        <f>ROUND(E11/C11*100,1)</f>
        <v>100.7</v>
      </c>
      <c r="G11" s="451">
        <v>15018743</v>
      </c>
      <c r="H11" s="461">
        <f>ROUND(G11/E11*100,1)</f>
        <v>97.6</v>
      </c>
    </row>
    <row r="12" spans="1:8" ht="15" customHeight="1">
      <c r="A12" s="388" t="s">
        <v>408</v>
      </c>
      <c r="B12" s="403" t="s">
        <v>416</v>
      </c>
      <c r="C12" s="412" t="s">
        <v>216</v>
      </c>
      <c r="D12" s="425" t="s">
        <v>363</v>
      </c>
      <c r="E12" s="412" t="s">
        <v>216</v>
      </c>
      <c r="F12" s="439" t="s">
        <v>363</v>
      </c>
      <c r="G12" s="449" t="s">
        <v>216</v>
      </c>
      <c r="H12" s="462" t="s">
        <v>363</v>
      </c>
    </row>
    <row r="13" spans="1:8" ht="27" customHeight="1">
      <c r="A13" s="389"/>
      <c r="B13" s="404"/>
      <c r="C13" s="413">
        <v>170760.72076800282</v>
      </c>
      <c r="D13" s="426">
        <v>100.6</v>
      </c>
      <c r="E13" s="413">
        <f>E10/E6*1000</f>
        <v>172780.80973349293</v>
      </c>
      <c r="F13" s="440">
        <f>ROUND(E13/C13*100,1)</f>
        <v>101.2</v>
      </c>
      <c r="G13" s="450">
        <f>G10/G6*1000</f>
        <v>169196.61626355204</v>
      </c>
      <c r="H13" s="463">
        <f>ROUND(G13/E13*100,1)</f>
        <v>97.9</v>
      </c>
    </row>
    <row r="14" spans="1:8" ht="42" customHeight="1">
      <c r="A14" s="390"/>
      <c r="B14" s="405" t="s">
        <v>417</v>
      </c>
      <c r="C14" s="415">
        <v>167089.50556539613</v>
      </c>
      <c r="D14" s="427">
        <v>100.7</v>
      </c>
      <c r="E14" s="415">
        <f>E11/E6*1000</f>
        <v>168911.92199150077</v>
      </c>
      <c r="F14" s="441">
        <f>ROUND(E14/C14*100,1)</f>
        <v>101.1</v>
      </c>
      <c r="G14" s="452">
        <f>G11/G6*1000</f>
        <v>165643.63784755539</v>
      </c>
      <c r="H14" s="464">
        <f>ROUND(G14/E14*100,1)</f>
        <v>98.1</v>
      </c>
    </row>
    <row r="15" spans="1:8" ht="15" customHeight="1">
      <c r="A15" s="391" t="s">
        <v>411</v>
      </c>
      <c r="B15" s="403" t="s">
        <v>416</v>
      </c>
      <c r="C15" s="412" t="s">
        <v>216</v>
      </c>
      <c r="D15" s="428" t="s">
        <v>363</v>
      </c>
      <c r="E15" s="412" t="s">
        <v>216</v>
      </c>
      <c r="F15" s="442" t="s">
        <v>363</v>
      </c>
      <c r="G15" s="449" t="s">
        <v>216</v>
      </c>
      <c r="H15" s="465" t="s">
        <v>363</v>
      </c>
    </row>
    <row r="16" spans="1:8" ht="27" customHeight="1">
      <c r="A16" s="392"/>
      <c r="B16" s="404"/>
      <c r="C16" s="413">
        <v>431874.17731320171</v>
      </c>
      <c r="D16" s="426">
        <v>99.8</v>
      </c>
      <c r="E16" s="413">
        <f>E10/E8*1000</f>
        <v>429907.92349726777</v>
      </c>
      <c r="F16" s="440">
        <f>ROUND(E16/C16*100,1)</f>
        <v>99.5</v>
      </c>
      <c r="G16" s="450">
        <f>G10/G8*1000</f>
        <v>412666.79219905852</v>
      </c>
      <c r="H16" s="463">
        <f>ROUND(G16/E16*100,1)</f>
        <v>96</v>
      </c>
    </row>
    <row r="17" spans="1:8" ht="42" customHeight="1">
      <c r="A17" s="393"/>
      <c r="B17" s="406" t="s">
        <v>417</v>
      </c>
      <c r="C17" s="416">
        <v>422589.23732094461</v>
      </c>
      <c r="D17" s="429">
        <v>99.8</v>
      </c>
      <c r="E17" s="416">
        <f>E11/E8*1000</f>
        <v>420281.47540983604</v>
      </c>
      <c r="F17" s="443">
        <f>ROUND(E17/C17*100,1)</f>
        <v>99.5</v>
      </c>
      <c r="G17" s="453">
        <f>G11/G8*1000</f>
        <v>404001.15669132478</v>
      </c>
      <c r="H17" s="466">
        <f>ROUND(G17/E17*100,1)</f>
        <v>96.1</v>
      </c>
    </row>
    <row r="18" spans="1:8" s="162" customFormat="1" ht="18" customHeight="1">
      <c r="A18" s="394" t="s">
        <v>219</v>
      </c>
      <c r="B18" s="394"/>
      <c r="C18" s="394"/>
      <c r="D18" s="394"/>
      <c r="E18" s="394"/>
      <c r="F18" s="394"/>
    </row>
    <row r="19" spans="1:8" ht="18" customHeight="1">
      <c r="A19" s="268" t="s">
        <v>415</v>
      </c>
      <c r="B19" s="268"/>
      <c r="C19" s="268"/>
      <c r="D19" s="268"/>
      <c r="E19" s="268"/>
      <c r="F19" s="268"/>
    </row>
  </sheetData>
  <mergeCells count="13">
    <mergeCell ref="C3:D3"/>
    <mergeCell ref="E3:F3"/>
    <mergeCell ref="G3:H3"/>
    <mergeCell ref="A11:B11"/>
    <mergeCell ref="A18:F18"/>
    <mergeCell ref="A3:B4"/>
    <mergeCell ref="A5:B6"/>
    <mergeCell ref="A7:B8"/>
    <mergeCell ref="A9:B10"/>
    <mergeCell ref="A12:A14"/>
    <mergeCell ref="B12:B13"/>
    <mergeCell ref="A15:A17"/>
    <mergeCell ref="B15:B16"/>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horizontalDpi="300" verticalDpi="300" r:id="rId1"/>
  <headerFooter alignWithMargins="0">
    <oddFooter xml:space="preserve">&amp;C- １４ -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Q58"/>
  <sheetViews>
    <sheetView showGridLines="0" view="pageBreakPreview" zoomScale="55" zoomScaleSheetLayoutView="55" workbookViewId="0">
      <selection activeCell="A3" sqref="A3:I23"/>
    </sheetView>
  </sheetViews>
  <sheetFormatPr defaultRowHeight="13.5"/>
  <cols>
    <col min="1" max="1" width="4.875" style="162" customWidth="1"/>
    <col min="2" max="2" width="3.125" style="162" customWidth="1"/>
    <col min="3" max="3" width="2.125" style="162" customWidth="1"/>
    <col min="4" max="4" width="3.5" style="162" customWidth="1"/>
    <col min="5" max="5" width="3.875" style="162" customWidth="1"/>
    <col min="6" max="6" width="13.875" style="81" customWidth="1"/>
    <col min="7" max="15" width="8.1796875" style="162" customWidth="1"/>
    <col min="16" max="16376" width="8.7265625" style="162" customWidth="1"/>
    <col min="16377" max="16384" width="9" style="162" customWidth="1"/>
  </cols>
  <sheetData>
    <row r="1" spans="1:17" s="81" customFormat="1" ht="27" customHeight="1">
      <c r="A1" s="468" t="s">
        <v>422</v>
      </c>
    </row>
    <row r="2" spans="1:17" s="344" customFormat="1" ht="24" customHeight="1">
      <c r="A2" s="469" t="s">
        <v>425</v>
      </c>
      <c r="B2" s="490"/>
      <c r="C2" s="490"/>
      <c r="D2" s="490"/>
      <c r="E2" s="490"/>
      <c r="F2" s="567"/>
      <c r="G2" s="586" t="s">
        <v>485</v>
      </c>
      <c r="H2" s="608"/>
      <c r="I2" s="627"/>
      <c r="J2" s="586" t="s">
        <v>59</v>
      </c>
      <c r="K2" s="608"/>
      <c r="L2" s="647"/>
      <c r="M2" s="586" t="s">
        <v>470</v>
      </c>
      <c r="N2" s="608"/>
      <c r="O2" s="663"/>
      <c r="P2" s="681"/>
      <c r="Q2" s="681"/>
    </row>
    <row r="3" spans="1:17" ht="15.95" customHeight="1">
      <c r="A3" s="470" t="s">
        <v>426</v>
      </c>
      <c r="B3" s="491" t="s">
        <v>437</v>
      </c>
      <c r="C3" s="514"/>
      <c r="D3" s="534" t="s">
        <v>446</v>
      </c>
      <c r="E3" s="554"/>
      <c r="F3" s="568"/>
      <c r="G3" s="587" t="s">
        <v>815</v>
      </c>
      <c r="H3" s="609"/>
      <c r="I3" s="609"/>
      <c r="J3" s="587" t="s">
        <v>250</v>
      </c>
      <c r="K3" s="641"/>
      <c r="L3" s="648"/>
      <c r="M3" s="587" t="s">
        <v>406</v>
      </c>
      <c r="N3" s="641"/>
      <c r="O3" s="664"/>
    </row>
    <row r="4" spans="1:17" ht="15.95" customHeight="1">
      <c r="A4" s="471"/>
      <c r="B4" s="492"/>
      <c r="C4" s="515"/>
      <c r="D4" s="535" t="s">
        <v>373</v>
      </c>
      <c r="E4" s="555"/>
      <c r="F4" s="569"/>
      <c r="G4" s="588" t="s">
        <v>223</v>
      </c>
      <c r="H4" s="610"/>
      <c r="I4" s="610"/>
      <c r="J4" s="588" t="str">
        <v>同左</v>
      </c>
      <c r="K4" s="633"/>
      <c r="L4" s="649"/>
      <c r="M4" s="588" t="s">
        <v>406</v>
      </c>
      <c r="N4" s="633"/>
      <c r="O4" s="665"/>
    </row>
    <row r="5" spans="1:17" ht="11.1" customHeight="1">
      <c r="A5" s="471"/>
      <c r="B5" s="493" t="s">
        <v>438</v>
      </c>
      <c r="C5" s="516"/>
      <c r="D5" s="536" t="s">
        <v>447</v>
      </c>
      <c r="E5" s="504" t="s">
        <v>79</v>
      </c>
      <c r="F5" s="570" t="s">
        <v>477</v>
      </c>
      <c r="G5" s="589" t="s">
        <v>428</v>
      </c>
      <c r="H5" s="611"/>
      <c r="I5" s="628"/>
      <c r="J5" s="598" t="str">
        <v>同左</v>
      </c>
      <c r="K5" s="642"/>
      <c r="L5" s="650"/>
      <c r="M5" s="598" t="str">
        <v>同左</v>
      </c>
      <c r="N5" s="642"/>
      <c r="O5" s="666"/>
    </row>
    <row r="6" spans="1:17" ht="11.1" customHeight="1">
      <c r="A6" s="471"/>
      <c r="B6" s="491"/>
      <c r="C6" s="514"/>
      <c r="D6" s="537"/>
      <c r="E6" s="548"/>
      <c r="F6" s="571" t="s">
        <v>478</v>
      </c>
      <c r="G6" s="590"/>
      <c r="H6" s="612"/>
      <c r="I6" s="629"/>
      <c r="J6" s="593"/>
      <c r="K6" s="643"/>
      <c r="L6" s="651"/>
      <c r="M6" s="593"/>
      <c r="N6" s="643"/>
      <c r="O6" s="667"/>
    </row>
    <row r="7" spans="1:17" ht="11.1" customHeight="1">
      <c r="A7" s="471"/>
      <c r="B7" s="491"/>
      <c r="C7" s="514"/>
      <c r="D7" s="537"/>
      <c r="E7" s="504" t="s">
        <v>401</v>
      </c>
      <c r="F7" s="572" t="s">
        <v>444</v>
      </c>
      <c r="G7" s="589" t="s">
        <v>489</v>
      </c>
      <c r="H7" s="611"/>
      <c r="I7" s="628"/>
      <c r="J7" s="598" t="str">
        <v>同左</v>
      </c>
      <c r="K7" s="642"/>
      <c r="L7" s="650"/>
      <c r="M7" s="598" t="str">
        <v>同左</v>
      </c>
      <c r="N7" s="642"/>
      <c r="O7" s="666"/>
    </row>
    <row r="8" spans="1:17" ht="11.1" customHeight="1">
      <c r="A8" s="471"/>
      <c r="B8" s="491"/>
      <c r="C8" s="514"/>
      <c r="D8" s="537"/>
      <c r="E8" s="548"/>
      <c r="F8" s="573" t="s">
        <v>206</v>
      </c>
      <c r="G8" s="590"/>
      <c r="H8" s="612"/>
      <c r="I8" s="629"/>
      <c r="J8" s="593"/>
      <c r="K8" s="643"/>
      <c r="L8" s="651"/>
      <c r="M8" s="593"/>
      <c r="N8" s="643"/>
      <c r="O8" s="667"/>
    </row>
    <row r="9" spans="1:17" ht="11.1" customHeight="1">
      <c r="A9" s="471"/>
      <c r="B9" s="491"/>
      <c r="C9" s="514"/>
      <c r="D9" s="537"/>
      <c r="E9" s="504" t="s">
        <v>396</v>
      </c>
      <c r="F9" s="570" t="s">
        <v>480</v>
      </c>
      <c r="G9" s="589" t="s">
        <v>491</v>
      </c>
      <c r="H9" s="611"/>
      <c r="I9" s="628"/>
      <c r="J9" s="598" t="str">
        <v>同左</v>
      </c>
      <c r="K9" s="642"/>
      <c r="L9" s="650"/>
      <c r="M9" s="598" t="str">
        <v>同左</v>
      </c>
      <c r="N9" s="642"/>
      <c r="O9" s="666"/>
    </row>
    <row r="10" spans="1:17" ht="11.1" customHeight="1">
      <c r="A10" s="471"/>
      <c r="B10" s="491"/>
      <c r="C10" s="514"/>
      <c r="D10" s="537"/>
      <c r="E10" s="548"/>
      <c r="F10" s="571" t="s">
        <v>482</v>
      </c>
      <c r="G10" s="590"/>
      <c r="H10" s="612"/>
      <c r="I10" s="629"/>
      <c r="J10" s="593"/>
      <c r="K10" s="643"/>
      <c r="L10" s="651"/>
      <c r="M10" s="593"/>
      <c r="N10" s="643"/>
      <c r="O10" s="667"/>
    </row>
    <row r="11" spans="1:17" ht="11.1" customHeight="1">
      <c r="A11" s="471"/>
      <c r="B11" s="491"/>
      <c r="C11" s="514"/>
      <c r="D11" s="537"/>
      <c r="E11" s="504" t="s">
        <v>347</v>
      </c>
      <c r="F11" s="572" t="s">
        <v>281</v>
      </c>
      <c r="G11" s="589" t="s">
        <v>424</v>
      </c>
      <c r="H11" s="611"/>
      <c r="I11" s="628"/>
      <c r="J11" s="598" t="str">
        <v>同左</v>
      </c>
      <c r="K11" s="642"/>
      <c r="L11" s="650"/>
      <c r="M11" s="598" t="str">
        <v>同左</v>
      </c>
      <c r="N11" s="642"/>
      <c r="O11" s="666"/>
    </row>
    <row r="12" spans="1:17" ht="11.1" customHeight="1">
      <c r="A12" s="471"/>
      <c r="B12" s="491"/>
      <c r="C12" s="514"/>
      <c r="D12" s="537"/>
      <c r="E12" s="548"/>
      <c r="F12" s="573" t="s">
        <v>206</v>
      </c>
      <c r="G12" s="590"/>
      <c r="H12" s="612"/>
      <c r="I12" s="629"/>
      <c r="J12" s="593"/>
      <c r="K12" s="643"/>
      <c r="L12" s="651"/>
      <c r="M12" s="593"/>
      <c r="N12" s="643"/>
      <c r="O12" s="667"/>
    </row>
    <row r="13" spans="1:17" ht="11.1" customHeight="1">
      <c r="A13" s="471"/>
      <c r="B13" s="491"/>
      <c r="C13" s="514"/>
      <c r="D13" s="537"/>
      <c r="E13" s="504" t="s">
        <v>469</v>
      </c>
      <c r="F13" s="570" t="s">
        <v>281</v>
      </c>
      <c r="G13" s="589" t="s">
        <v>494</v>
      </c>
      <c r="H13" s="611"/>
      <c r="I13" s="628"/>
      <c r="J13" s="598" t="str">
        <v>同左</v>
      </c>
      <c r="K13" s="642"/>
      <c r="L13" s="650"/>
      <c r="M13" s="598" t="str">
        <v>同左</v>
      </c>
      <c r="N13" s="642"/>
      <c r="O13" s="666"/>
    </row>
    <row r="14" spans="1:17" ht="11.1" customHeight="1">
      <c r="A14" s="471"/>
      <c r="B14" s="491"/>
      <c r="C14" s="514"/>
      <c r="D14" s="537"/>
      <c r="E14" s="548"/>
      <c r="F14" s="571" t="s">
        <v>482</v>
      </c>
      <c r="G14" s="590"/>
      <c r="H14" s="612"/>
      <c r="I14" s="629"/>
      <c r="J14" s="593"/>
      <c r="K14" s="643"/>
      <c r="L14" s="651"/>
      <c r="M14" s="593"/>
      <c r="N14" s="643"/>
      <c r="O14" s="667"/>
    </row>
    <row r="15" spans="1:17" ht="11.1" customHeight="1">
      <c r="A15" s="471"/>
      <c r="B15" s="491"/>
      <c r="C15" s="514"/>
      <c r="D15" s="537"/>
      <c r="E15" s="504" t="s">
        <v>121</v>
      </c>
      <c r="F15" s="572" t="s">
        <v>304</v>
      </c>
      <c r="G15" s="589" t="s">
        <v>172</v>
      </c>
      <c r="H15" s="611"/>
      <c r="I15" s="628"/>
      <c r="J15" s="598" t="str">
        <v>同左</v>
      </c>
      <c r="K15" s="642"/>
      <c r="L15" s="650"/>
      <c r="M15" s="598" t="str">
        <v>同左</v>
      </c>
      <c r="N15" s="642"/>
      <c r="O15" s="666"/>
    </row>
    <row r="16" spans="1:17" ht="11.1" customHeight="1">
      <c r="A16" s="471"/>
      <c r="B16" s="491"/>
      <c r="C16" s="514"/>
      <c r="D16" s="537"/>
      <c r="E16" s="548"/>
      <c r="F16" s="573" t="s">
        <v>206</v>
      </c>
      <c r="G16" s="590"/>
      <c r="H16" s="612"/>
      <c r="I16" s="629"/>
      <c r="J16" s="593"/>
      <c r="K16" s="643"/>
      <c r="L16" s="651"/>
      <c r="M16" s="593"/>
      <c r="N16" s="643"/>
      <c r="O16" s="667"/>
    </row>
    <row r="17" spans="1:15" ht="11.1" customHeight="1">
      <c r="A17" s="471"/>
      <c r="B17" s="491"/>
      <c r="C17" s="514"/>
      <c r="D17" s="537"/>
      <c r="E17" s="504" t="s">
        <v>420</v>
      </c>
      <c r="F17" s="570" t="s">
        <v>304</v>
      </c>
      <c r="G17" s="589" t="s">
        <v>496</v>
      </c>
      <c r="H17" s="611"/>
      <c r="I17" s="628"/>
      <c r="J17" s="598" t="str">
        <v>同左</v>
      </c>
      <c r="K17" s="642"/>
      <c r="L17" s="650"/>
      <c r="M17" s="598" t="str">
        <v>同左</v>
      </c>
      <c r="N17" s="642"/>
      <c r="O17" s="666"/>
    </row>
    <row r="18" spans="1:15" ht="11.1" customHeight="1">
      <c r="A18" s="471"/>
      <c r="B18" s="491"/>
      <c r="C18" s="514"/>
      <c r="D18" s="537"/>
      <c r="E18" s="548"/>
      <c r="F18" s="571" t="s">
        <v>482</v>
      </c>
      <c r="G18" s="590"/>
      <c r="H18" s="612"/>
      <c r="I18" s="629"/>
      <c r="J18" s="593"/>
      <c r="K18" s="643"/>
      <c r="L18" s="651"/>
      <c r="M18" s="593"/>
      <c r="N18" s="643"/>
      <c r="O18" s="667"/>
    </row>
    <row r="19" spans="1:15" ht="11.1" customHeight="1">
      <c r="A19" s="471"/>
      <c r="B19" s="491"/>
      <c r="C19" s="514"/>
      <c r="D19" s="537"/>
      <c r="E19" s="504" t="s">
        <v>471</v>
      </c>
      <c r="F19" s="572" t="s">
        <v>390</v>
      </c>
      <c r="G19" s="589" t="s">
        <v>497</v>
      </c>
      <c r="H19" s="611"/>
      <c r="I19" s="628"/>
      <c r="J19" s="598" t="str">
        <v>同左</v>
      </c>
      <c r="K19" s="642"/>
      <c r="L19" s="650"/>
      <c r="M19" s="598" t="str">
        <v>同左</v>
      </c>
      <c r="N19" s="642"/>
      <c r="O19" s="666"/>
    </row>
    <row r="20" spans="1:15" ht="11.1" customHeight="1">
      <c r="A20" s="471"/>
      <c r="B20" s="491"/>
      <c r="C20" s="514"/>
      <c r="D20" s="537"/>
      <c r="E20" s="548"/>
      <c r="F20" s="573" t="s">
        <v>206</v>
      </c>
      <c r="G20" s="590"/>
      <c r="H20" s="612"/>
      <c r="I20" s="629"/>
      <c r="J20" s="593"/>
      <c r="K20" s="643"/>
      <c r="L20" s="651"/>
      <c r="M20" s="593"/>
      <c r="N20" s="643"/>
      <c r="O20" s="667"/>
    </row>
    <row r="21" spans="1:15" ht="11.1" customHeight="1">
      <c r="A21" s="471"/>
      <c r="B21" s="491"/>
      <c r="C21" s="514"/>
      <c r="D21" s="537"/>
      <c r="E21" s="504" t="s">
        <v>322</v>
      </c>
      <c r="F21" s="574" t="s">
        <v>483</v>
      </c>
      <c r="G21" s="589" t="s">
        <v>294</v>
      </c>
      <c r="H21" s="611"/>
      <c r="I21" s="628"/>
      <c r="J21" s="598" t="str">
        <v>同左</v>
      </c>
      <c r="K21" s="642"/>
      <c r="L21" s="650"/>
      <c r="M21" s="598" t="str">
        <v>同左</v>
      </c>
      <c r="N21" s="642"/>
      <c r="O21" s="666"/>
    </row>
    <row r="22" spans="1:15" ht="11.1" customHeight="1">
      <c r="A22" s="471"/>
      <c r="B22" s="491"/>
      <c r="C22" s="514"/>
      <c r="D22" s="538"/>
      <c r="E22" s="548"/>
      <c r="F22" s="575"/>
      <c r="G22" s="590"/>
      <c r="H22" s="612"/>
      <c r="I22" s="629"/>
      <c r="J22" s="593"/>
      <c r="K22" s="643"/>
      <c r="L22" s="651"/>
      <c r="M22" s="593"/>
      <c r="N22" s="643"/>
      <c r="O22" s="667"/>
    </row>
    <row r="23" spans="1:15" ht="15.95" customHeight="1">
      <c r="A23" s="472"/>
      <c r="B23" s="494"/>
      <c r="C23" s="517"/>
      <c r="D23" s="539" t="s">
        <v>21</v>
      </c>
      <c r="E23" s="556"/>
      <c r="F23" s="576"/>
      <c r="G23" s="591" t="s">
        <v>499</v>
      </c>
      <c r="H23" s="613"/>
      <c r="I23" s="630"/>
      <c r="J23" s="591" t="str">
        <v>同左</v>
      </c>
      <c r="K23" s="613"/>
      <c r="L23" s="630"/>
      <c r="M23" s="591" t="str">
        <v>同左</v>
      </c>
      <c r="N23" s="613"/>
      <c r="O23" s="668"/>
    </row>
    <row r="24" spans="1:15" ht="18" customHeight="1">
      <c r="A24" s="473" t="s">
        <v>353</v>
      </c>
      <c r="B24" s="495"/>
      <c r="C24" s="495"/>
      <c r="D24" s="495"/>
      <c r="E24" s="495"/>
      <c r="F24" s="577"/>
      <c r="G24" s="592" t="s">
        <v>501</v>
      </c>
      <c r="H24" s="614"/>
      <c r="I24" s="614"/>
      <c r="J24" s="592" t="str">
        <v>同左</v>
      </c>
      <c r="K24" s="614"/>
      <c r="L24" s="652"/>
      <c r="M24" s="592" t="str">
        <v>同左</v>
      </c>
      <c r="N24" s="614"/>
      <c r="O24" s="669"/>
    </row>
    <row r="25" spans="1:15" ht="18" hidden="1" customHeight="1">
      <c r="A25" s="474" t="s">
        <v>427</v>
      </c>
      <c r="B25" s="496"/>
      <c r="C25" s="496"/>
      <c r="D25" s="496"/>
      <c r="E25" s="496"/>
      <c r="F25" s="496"/>
      <c r="G25" s="593"/>
      <c r="H25" s="587"/>
      <c r="I25" s="587"/>
      <c r="J25" s="593"/>
      <c r="K25" s="593"/>
      <c r="L25" s="653"/>
      <c r="M25" s="593"/>
      <c r="N25" s="593"/>
      <c r="O25" s="670"/>
    </row>
    <row r="26" spans="1:15" ht="18" hidden="1" customHeight="1">
      <c r="A26" s="475"/>
      <c r="B26" s="497"/>
      <c r="C26" s="497"/>
      <c r="D26" s="540"/>
      <c r="E26" s="540"/>
      <c r="F26" s="540"/>
      <c r="G26" s="594"/>
      <c r="H26" s="594"/>
      <c r="I26" s="594"/>
      <c r="J26" s="594"/>
      <c r="K26" s="594"/>
      <c r="L26" s="654"/>
      <c r="M26" s="594"/>
      <c r="N26" s="594"/>
      <c r="O26" s="671"/>
    </row>
    <row r="27" spans="1:15" ht="16" customHeight="1">
      <c r="A27" s="476" t="s">
        <v>432</v>
      </c>
      <c r="B27" s="498" t="s">
        <v>442</v>
      </c>
      <c r="C27" s="518"/>
      <c r="D27" s="541" t="s">
        <v>383</v>
      </c>
      <c r="E27" s="541"/>
      <c r="F27" s="548"/>
      <c r="G27" s="595" t="s">
        <v>503</v>
      </c>
      <c r="H27" s="609"/>
      <c r="I27" s="631"/>
      <c r="J27" s="638" t="s">
        <v>531</v>
      </c>
      <c r="K27" s="624"/>
      <c r="L27" s="655"/>
      <c r="M27" s="661" t="str">
        <v>同左</v>
      </c>
      <c r="N27" s="662"/>
      <c r="O27" s="672"/>
    </row>
    <row r="28" spans="1:15" ht="15.5" customHeight="1">
      <c r="A28" s="477"/>
      <c r="B28" s="498"/>
      <c r="C28" s="518"/>
      <c r="D28" s="541" t="s">
        <v>448</v>
      </c>
      <c r="E28" s="541"/>
      <c r="F28" s="548"/>
      <c r="G28" s="588" t="s">
        <v>225</v>
      </c>
      <c r="H28" s="610"/>
      <c r="I28" s="610"/>
      <c r="J28" s="593" t="s">
        <v>406</v>
      </c>
      <c r="K28" s="643"/>
      <c r="L28" s="656"/>
      <c r="M28" s="593" t="str">
        <v>同左</v>
      </c>
      <c r="N28" s="643"/>
      <c r="O28" s="673"/>
    </row>
    <row r="29" spans="1:15" ht="15.95" customHeight="1">
      <c r="A29" s="477"/>
      <c r="B29" s="498"/>
      <c r="C29" s="518"/>
      <c r="D29" s="542" t="s">
        <v>451</v>
      </c>
      <c r="E29" s="542"/>
      <c r="F29" s="545"/>
      <c r="G29" s="588" t="s">
        <v>225</v>
      </c>
      <c r="H29" s="610"/>
      <c r="I29" s="610"/>
      <c r="J29" s="588" t="s">
        <v>406</v>
      </c>
      <c r="K29" s="633"/>
      <c r="L29" s="657"/>
      <c r="M29" s="593" t="str">
        <v>同左</v>
      </c>
      <c r="N29" s="643"/>
      <c r="O29" s="673"/>
    </row>
    <row r="30" spans="1:15" ht="15.95" customHeight="1">
      <c r="A30" s="477"/>
      <c r="B30" s="498"/>
      <c r="C30" s="518"/>
      <c r="D30" s="542" t="s">
        <v>70</v>
      </c>
      <c r="E30" s="542"/>
      <c r="F30" s="545"/>
      <c r="G30" s="588" t="s">
        <v>505</v>
      </c>
      <c r="H30" s="610"/>
      <c r="I30" s="610"/>
      <c r="J30" s="588" t="s">
        <v>406</v>
      </c>
      <c r="K30" s="633"/>
      <c r="L30" s="649"/>
      <c r="M30" s="593" t="str">
        <v>同左</v>
      </c>
      <c r="N30" s="643"/>
      <c r="O30" s="673"/>
    </row>
    <row r="31" spans="1:15" ht="15.95" customHeight="1">
      <c r="A31" s="477"/>
      <c r="B31" s="499"/>
      <c r="C31" s="519"/>
      <c r="D31" s="542" t="s">
        <v>453</v>
      </c>
      <c r="E31" s="542"/>
      <c r="F31" s="545"/>
      <c r="G31" s="588" t="s">
        <v>257</v>
      </c>
      <c r="H31" s="610"/>
      <c r="I31" s="610"/>
      <c r="J31" s="588" t="s">
        <v>406</v>
      </c>
      <c r="K31" s="633"/>
      <c r="L31" s="649"/>
      <c r="M31" s="593" t="str">
        <v>同左</v>
      </c>
      <c r="N31" s="643"/>
      <c r="O31" s="673"/>
    </row>
    <row r="32" spans="1:15" ht="15.95" customHeight="1">
      <c r="A32" s="477"/>
      <c r="B32" s="500" t="s">
        <v>443</v>
      </c>
      <c r="C32" s="520"/>
      <c r="D32" s="543" t="s">
        <v>26</v>
      </c>
      <c r="E32" s="557"/>
      <c r="F32" s="557"/>
      <c r="G32" s="588" t="s">
        <v>507</v>
      </c>
      <c r="H32" s="610"/>
      <c r="I32" s="610"/>
      <c r="J32" s="588" t="s">
        <v>406</v>
      </c>
      <c r="K32" s="633"/>
      <c r="L32" s="649"/>
      <c r="M32" s="593" t="str">
        <v>同左</v>
      </c>
      <c r="N32" s="643"/>
      <c r="O32" s="673"/>
    </row>
    <row r="33" spans="1:15" ht="42" customHeight="1">
      <c r="A33" s="477"/>
      <c r="B33" s="501"/>
      <c r="C33" s="521"/>
      <c r="D33" s="544"/>
      <c r="E33" s="558"/>
      <c r="F33" s="578"/>
      <c r="G33" s="596" t="s">
        <v>481</v>
      </c>
      <c r="H33" s="615" t="s">
        <v>276</v>
      </c>
      <c r="I33" s="632" t="s">
        <v>440</v>
      </c>
      <c r="J33" s="588" t="s">
        <v>406</v>
      </c>
      <c r="K33" s="633"/>
      <c r="L33" s="649"/>
      <c r="M33" s="593" t="str">
        <v>同左</v>
      </c>
      <c r="N33" s="643"/>
      <c r="O33" s="673"/>
    </row>
    <row r="34" spans="1:15" ht="15.95" customHeight="1">
      <c r="A34" s="477"/>
      <c r="B34" s="501"/>
      <c r="C34" s="521"/>
      <c r="D34" s="545" t="s">
        <v>457</v>
      </c>
      <c r="E34" s="559"/>
      <c r="F34" s="559"/>
      <c r="G34" s="597" t="s">
        <v>366</v>
      </c>
      <c r="H34" s="616" t="s">
        <v>241</v>
      </c>
      <c r="I34" s="633" t="s">
        <v>260</v>
      </c>
      <c r="J34" s="588" t="s">
        <v>406</v>
      </c>
      <c r="K34" s="633"/>
      <c r="L34" s="649"/>
      <c r="M34" s="593" t="str">
        <v>同左</v>
      </c>
      <c r="N34" s="643"/>
      <c r="O34" s="673"/>
    </row>
    <row r="35" spans="1:15" ht="15.95" customHeight="1">
      <c r="A35" s="477"/>
      <c r="B35" s="501"/>
      <c r="C35" s="521"/>
      <c r="D35" s="536" t="s">
        <v>458</v>
      </c>
      <c r="E35" s="536" t="s">
        <v>325</v>
      </c>
      <c r="F35" s="545" t="s">
        <v>65</v>
      </c>
      <c r="G35" s="597" t="s">
        <v>508</v>
      </c>
      <c r="H35" s="616" t="s">
        <v>518</v>
      </c>
      <c r="I35" s="633" t="s">
        <v>484</v>
      </c>
      <c r="J35" s="588" t="s">
        <v>406</v>
      </c>
      <c r="K35" s="633"/>
      <c r="L35" s="649"/>
      <c r="M35" s="593" t="str">
        <v>同左</v>
      </c>
      <c r="N35" s="643"/>
      <c r="O35" s="673"/>
    </row>
    <row r="36" spans="1:15" ht="15.95" customHeight="1">
      <c r="A36" s="477"/>
      <c r="B36" s="501"/>
      <c r="C36" s="521"/>
      <c r="D36" s="537"/>
      <c r="E36" s="538"/>
      <c r="F36" s="545" t="s">
        <v>332</v>
      </c>
      <c r="G36" s="597" t="s">
        <v>301</v>
      </c>
      <c r="H36" s="616" t="s">
        <v>430</v>
      </c>
      <c r="I36" s="633" t="s">
        <v>479</v>
      </c>
      <c r="J36" s="588" t="s">
        <v>406</v>
      </c>
      <c r="K36" s="633"/>
      <c r="L36" s="649"/>
      <c r="M36" s="593" t="str">
        <v>同左</v>
      </c>
      <c r="N36" s="643"/>
      <c r="O36" s="673"/>
    </row>
    <row r="37" spans="1:15" ht="15.95" customHeight="1">
      <c r="A37" s="477"/>
      <c r="B37" s="501"/>
      <c r="C37" s="521"/>
      <c r="D37" s="537"/>
      <c r="E37" s="536" t="s">
        <v>475</v>
      </c>
      <c r="F37" s="545" t="s">
        <v>65</v>
      </c>
      <c r="G37" s="597" t="s">
        <v>510</v>
      </c>
      <c r="H37" s="616" t="s">
        <v>97</v>
      </c>
      <c r="I37" s="633" t="s">
        <v>213</v>
      </c>
      <c r="J37" s="588" t="s">
        <v>406</v>
      </c>
      <c r="K37" s="633"/>
      <c r="L37" s="649"/>
      <c r="M37" s="593" t="str">
        <v>同左</v>
      </c>
      <c r="N37" s="643"/>
      <c r="O37" s="673"/>
    </row>
    <row r="38" spans="1:15" ht="15.95" customHeight="1">
      <c r="A38" s="477"/>
      <c r="B38" s="502"/>
      <c r="C38" s="522"/>
      <c r="D38" s="538"/>
      <c r="E38" s="538"/>
      <c r="F38" s="545" t="s">
        <v>332</v>
      </c>
      <c r="G38" s="597" t="s">
        <v>493</v>
      </c>
      <c r="H38" s="616" t="s">
        <v>523</v>
      </c>
      <c r="I38" s="633" t="s">
        <v>525</v>
      </c>
      <c r="J38" s="588" t="s">
        <v>406</v>
      </c>
      <c r="K38" s="633"/>
      <c r="L38" s="649"/>
      <c r="M38" s="593" t="str">
        <v>同左</v>
      </c>
      <c r="N38" s="643"/>
      <c r="O38" s="673"/>
    </row>
    <row r="39" spans="1:15" ht="15.95" customHeight="1">
      <c r="A39" s="477"/>
      <c r="B39" s="503" t="s">
        <v>445</v>
      </c>
      <c r="C39" s="523"/>
      <c r="D39" s="545" t="s">
        <v>459</v>
      </c>
      <c r="E39" s="559"/>
      <c r="F39" s="559"/>
      <c r="G39" s="588" t="s">
        <v>505</v>
      </c>
      <c r="H39" s="610"/>
      <c r="I39" s="610"/>
      <c r="J39" s="588" t="s">
        <v>406</v>
      </c>
      <c r="K39" s="633"/>
      <c r="L39" s="649"/>
      <c r="M39" s="593" t="str">
        <v>同左</v>
      </c>
      <c r="N39" s="643"/>
      <c r="O39" s="673"/>
    </row>
    <row r="40" spans="1:15" ht="15.95" customHeight="1">
      <c r="A40" s="477"/>
      <c r="B40" s="499"/>
      <c r="C40" s="519"/>
      <c r="D40" s="545" t="s">
        <v>460</v>
      </c>
      <c r="E40" s="559"/>
      <c r="F40" s="559"/>
      <c r="G40" s="588" t="s">
        <v>512</v>
      </c>
      <c r="H40" s="610"/>
      <c r="I40" s="610"/>
      <c r="J40" s="588" t="s">
        <v>406</v>
      </c>
      <c r="K40" s="633"/>
      <c r="L40" s="649"/>
      <c r="M40" s="593" t="str">
        <v>同左</v>
      </c>
      <c r="N40" s="643"/>
      <c r="O40" s="673"/>
    </row>
    <row r="41" spans="1:15" ht="15.95" customHeight="1">
      <c r="A41" s="478"/>
      <c r="B41" s="504" t="s">
        <v>108</v>
      </c>
      <c r="C41" s="524"/>
      <c r="D41" s="524"/>
      <c r="E41" s="524"/>
      <c r="F41" s="524"/>
      <c r="G41" s="598" t="s">
        <v>47</v>
      </c>
      <c r="H41" s="617"/>
      <c r="I41" s="617"/>
      <c r="J41" s="591" t="s">
        <v>406</v>
      </c>
      <c r="K41" s="613"/>
      <c r="L41" s="630"/>
      <c r="M41" s="593" t="str">
        <v>同左</v>
      </c>
      <c r="N41" s="643"/>
      <c r="O41" s="673"/>
    </row>
    <row r="42" spans="1:15" ht="18.75" customHeight="1">
      <c r="A42" s="479" t="s">
        <v>434</v>
      </c>
      <c r="B42" s="505"/>
      <c r="C42" s="525"/>
      <c r="D42" s="546" t="s">
        <v>461</v>
      </c>
      <c r="E42" s="560"/>
      <c r="F42" s="579"/>
      <c r="G42" s="599" t="s">
        <v>513</v>
      </c>
      <c r="H42" s="618"/>
      <c r="I42" s="634" t="s">
        <v>394</v>
      </c>
      <c r="J42" s="599" t="s">
        <v>532</v>
      </c>
      <c r="K42" s="618"/>
      <c r="L42" s="634" t="s">
        <v>394</v>
      </c>
      <c r="M42" s="599" t="s">
        <v>532</v>
      </c>
      <c r="N42" s="618"/>
      <c r="O42" s="674" t="s">
        <v>394</v>
      </c>
    </row>
    <row r="43" spans="1:15" ht="18.75" customHeight="1">
      <c r="A43" s="480"/>
      <c r="B43" s="506"/>
      <c r="C43" s="526"/>
      <c r="D43" s="547"/>
      <c r="E43" s="561"/>
      <c r="F43" s="580"/>
      <c r="G43" s="600" t="s">
        <v>515</v>
      </c>
      <c r="H43" s="619"/>
      <c r="I43" s="635" t="s">
        <v>199</v>
      </c>
      <c r="J43" s="600" t="s">
        <v>412</v>
      </c>
      <c r="K43" s="619"/>
      <c r="L43" s="635" t="s">
        <v>199</v>
      </c>
      <c r="M43" s="600" t="s">
        <v>412</v>
      </c>
      <c r="N43" s="619"/>
      <c r="O43" s="675" t="s">
        <v>199</v>
      </c>
    </row>
    <row r="44" spans="1:15" ht="18.75" customHeight="1">
      <c r="A44" s="480"/>
      <c r="B44" s="506"/>
      <c r="C44" s="526"/>
      <c r="D44" s="547"/>
      <c r="E44" s="561"/>
      <c r="F44" s="580"/>
      <c r="G44" s="600" t="s">
        <v>516</v>
      </c>
      <c r="H44" s="619"/>
      <c r="I44" s="635" t="s">
        <v>142</v>
      </c>
      <c r="J44" s="600" t="s">
        <v>533</v>
      </c>
      <c r="K44" s="619"/>
      <c r="L44" s="635" t="s">
        <v>142</v>
      </c>
      <c r="M44" s="600" t="s">
        <v>533</v>
      </c>
      <c r="N44" s="619"/>
      <c r="O44" s="675" t="s">
        <v>142</v>
      </c>
    </row>
    <row r="45" spans="1:15" ht="18.75" customHeight="1">
      <c r="A45" s="480"/>
      <c r="B45" s="506"/>
      <c r="C45" s="526"/>
      <c r="D45" s="548"/>
      <c r="E45" s="562"/>
      <c r="F45" s="581"/>
      <c r="G45" s="600" t="s">
        <v>517</v>
      </c>
      <c r="H45" s="619"/>
      <c r="I45" s="635" t="s">
        <v>142</v>
      </c>
      <c r="J45" s="600" t="s">
        <v>517</v>
      </c>
      <c r="K45" s="619"/>
      <c r="L45" s="635" t="s">
        <v>142</v>
      </c>
      <c r="M45" s="600" t="s">
        <v>517</v>
      </c>
      <c r="N45" s="619"/>
      <c r="O45" s="675" t="s">
        <v>142</v>
      </c>
    </row>
    <row r="46" spans="1:15" ht="18.75" customHeight="1">
      <c r="A46" s="481" t="s">
        <v>262</v>
      </c>
      <c r="B46" s="507"/>
      <c r="C46" s="527"/>
      <c r="D46" s="547" t="s">
        <v>65</v>
      </c>
      <c r="E46" s="561"/>
      <c r="F46" s="580"/>
      <c r="G46" s="601" t="s">
        <v>513</v>
      </c>
      <c r="H46" s="620"/>
      <c r="I46" s="636" t="s">
        <v>527</v>
      </c>
      <c r="J46" s="601" t="s">
        <v>532</v>
      </c>
      <c r="K46" s="620"/>
      <c r="L46" s="636" t="s">
        <v>527</v>
      </c>
      <c r="M46" s="601" t="s">
        <v>532</v>
      </c>
      <c r="N46" s="620"/>
      <c r="O46" s="676" t="s">
        <v>527</v>
      </c>
    </row>
    <row r="47" spans="1:15" ht="18.75" customHeight="1">
      <c r="A47" s="482"/>
      <c r="B47" s="508"/>
      <c r="C47" s="528"/>
      <c r="D47" s="547"/>
      <c r="E47" s="561"/>
      <c r="F47" s="580"/>
      <c r="G47" s="600" t="s">
        <v>515</v>
      </c>
      <c r="H47" s="619"/>
      <c r="I47" s="635" t="s">
        <v>265</v>
      </c>
      <c r="J47" s="600" t="s">
        <v>412</v>
      </c>
      <c r="K47" s="619"/>
      <c r="L47" s="635" t="s">
        <v>265</v>
      </c>
      <c r="M47" s="600" t="s">
        <v>412</v>
      </c>
      <c r="N47" s="619"/>
      <c r="O47" s="675" t="s">
        <v>265</v>
      </c>
    </row>
    <row r="48" spans="1:15" ht="18.75" customHeight="1">
      <c r="A48" s="482"/>
      <c r="B48" s="508"/>
      <c r="C48" s="528"/>
      <c r="D48" s="547"/>
      <c r="E48" s="561"/>
      <c r="F48" s="580"/>
      <c r="G48" s="600" t="s">
        <v>516</v>
      </c>
      <c r="H48" s="619"/>
      <c r="I48" s="635" t="s">
        <v>346</v>
      </c>
      <c r="J48" s="600" t="s">
        <v>533</v>
      </c>
      <c r="K48" s="619"/>
      <c r="L48" s="635" t="s">
        <v>346</v>
      </c>
      <c r="M48" s="600" t="s">
        <v>533</v>
      </c>
      <c r="N48" s="619"/>
      <c r="O48" s="675" t="s">
        <v>346</v>
      </c>
    </row>
    <row r="49" spans="1:15" ht="18.75" customHeight="1">
      <c r="A49" s="483"/>
      <c r="B49" s="509"/>
      <c r="C49" s="529"/>
      <c r="D49" s="549"/>
      <c r="E49" s="563"/>
      <c r="F49" s="582"/>
      <c r="G49" s="602" t="s">
        <v>517</v>
      </c>
      <c r="H49" s="621"/>
      <c r="I49" s="637" t="s">
        <v>529</v>
      </c>
      <c r="J49" s="602" t="s">
        <v>517</v>
      </c>
      <c r="K49" s="621"/>
      <c r="L49" s="637" t="s">
        <v>529</v>
      </c>
      <c r="M49" s="602" t="s">
        <v>517</v>
      </c>
      <c r="N49" s="621"/>
      <c r="O49" s="677" t="s">
        <v>529</v>
      </c>
    </row>
    <row r="50" spans="1:15" ht="18.75" customHeight="1">
      <c r="A50" s="484" t="s">
        <v>64</v>
      </c>
      <c r="B50" s="510"/>
      <c r="C50" s="530"/>
      <c r="D50" s="550" t="s">
        <v>462</v>
      </c>
      <c r="E50" s="564"/>
      <c r="F50" s="583"/>
      <c r="G50" s="603" t="s">
        <v>809</v>
      </c>
      <c r="H50" s="622"/>
      <c r="I50" s="622"/>
      <c r="J50" s="639" t="str">
        <v>同左</v>
      </c>
      <c r="K50" s="644"/>
      <c r="L50" s="658"/>
      <c r="M50" s="639" t="str">
        <v>同左</v>
      </c>
      <c r="N50" s="644"/>
      <c r="O50" s="678"/>
    </row>
    <row r="51" spans="1:15" ht="18.75" customHeight="1">
      <c r="A51" s="485"/>
      <c r="B51" s="511"/>
      <c r="C51" s="531"/>
      <c r="D51" s="551"/>
      <c r="E51" s="565"/>
      <c r="F51" s="584"/>
      <c r="G51" s="604"/>
      <c r="H51" s="623"/>
      <c r="I51" s="623"/>
      <c r="J51" s="594"/>
      <c r="K51" s="645"/>
      <c r="L51" s="659"/>
      <c r="M51" s="594"/>
      <c r="N51" s="645"/>
      <c r="O51" s="679"/>
    </row>
    <row r="52" spans="1:15" ht="18.75" customHeight="1">
      <c r="A52" s="385" t="s">
        <v>393</v>
      </c>
      <c r="B52" s="512"/>
      <c r="C52" s="532"/>
      <c r="D52" s="552" t="s">
        <v>463</v>
      </c>
      <c r="E52" s="566"/>
      <c r="F52" s="566"/>
      <c r="G52" s="605" t="s">
        <v>375</v>
      </c>
      <c r="H52" s="624"/>
      <c r="I52" s="624"/>
      <c r="J52" s="587" t="str">
        <v>同左</v>
      </c>
      <c r="K52" s="641"/>
      <c r="L52" s="648"/>
      <c r="M52" s="587" t="str">
        <v>同左</v>
      </c>
      <c r="N52" s="641"/>
      <c r="O52" s="664"/>
    </row>
    <row r="53" spans="1:15" ht="18.75" customHeight="1">
      <c r="A53" s="485"/>
      <c r="B53" s="511"/>
      <c r="C53" s="531"/>
      <c r="D53" s="539" t="s">
        <v>465</v>
      </c>
      <c r="E53" s="556"/>
      <c r="F53" s="556"/>
      <c r="G53" s="606" t="s">
        <v>521</v>
      </c>
      <c r="H53" s="625"/>
      <c r="I53" s="625"/>
      <c r="J53" s="591" t="str">
        <v>同左</v>
      </c>
      <c r="K53" s="613"/>
      <c r="L53" s="630"/>
      <c r="M53" s="591" t="str">
        <v>同左</v>
      </c>
      <c r="N53" s="613"/>
      <c r="O53" s="668"/>
    </row>
    <row r="54" spans="1:15" ht="18.75" customHeight="1">
      <c r="A54" s="486" t="s">
        <v>370</v>
      </c>
      <c r="B54" s="513"/>
      <c r="C54" s="533"/>
      <c r="D54" s="553" t="s">
        <v>468</v>
      </c>
      <c r="E54" s="553"/>
      <c r="F54" s="585"/>
      <c r="G54" s="607" t="s">
        <v>441</v>
      </c>
      <c r="H54" s="626"/>
      <c r="I54" s="626"/>
      <c r="J54" s="640" t="str">
        <v>同左</v>
      </c>
      <c r="K54" s="646"/>
      <c r="L54" s="660"/>
      <c r="M54" s="640" t="str">
        <v>同左</v>
      </c>
      <c r="N54" s="646"/>
      <c r="O54" s="680"/>
    </row>
    <row r="55" spans="1:15" s="467" customFormat="1" ht="27" customHeight="1">
      <c r="A55" s="487" t="s">
        <v>235</v>
      </c>
      <c r="B55" s="487"/>
      <c r="C55" s="487"/>
      <c r="D55" s="487"/>
      <c r="E55" s="487"/>
      <c r="F55" s="487"/>
      <c r="G55" s="487"/>
      <c r="H55" s="487"/>
      <c r="I55" s="487"/>
      <c r="J55" s="487"/>
      <c r="K55" s="487"/>
      <c r="L55" s="487"/>
      <c r="M55" s="487"/>
      <c r="N55" s="487"/>
      <c r="O55" s="487"/>
    </row>
    <row r="56" spans="1:15" s="467" customFormat="1" ht="15" customHeight="1">
      <c r="A56" s="488" t="s">
        <v>151</v>
      </c>
      <c r="B56" s="488"/>
      <c r="C56" s="488"/>
      <c r="D56" s="488"/>
      <c r="E56" s="488"/>
      <c r="F56" s="488"/>
      <c r="G56" s="488"/>
      <c r="H56" s="488"/>
      <c r="I56" s="488"/>
      <c r="J56" s="488"/>
      <c r="K56" s="488"/>
      <c r="L56" s="488"/>
      <c r="M56" s="488"/>
      <c r="N56" s="488"/>
      <c r="O56" s="488"/>
    </row>
    <row r="57" spans="1:15" s="467" customFormat="1" ht="15" customHeight="1">
      <c r="A57" s="489" t="s">
        <v>435</v>
      </c>
    </row>
    <row r="58" spans="1:15">
      <c r="A58" s="489" t="s">
        <v>431</v>
      </c>
    </row>
  </sheetData>
  <mergeCells count="168">
    <mergeCell ref="A2:F2"/>
    <mergeCell ref="G2:I2"/>
    <mergeCell ref="J2:L2"/>
    <mergeCell ref="M2:O2"/>
    <mergeCell ref="D3:F3"/>
    <mergeCell ref="G3:I3"/>
    <mergeCell ref="J3:L3"/>
    <mergeCell ref="M3:O3"/>
    <mergeCell ref="D4:F4"/>
    <mergeCell ref="G4:I4"/>
    <mergeCell ref="J4:L4"/>
    <mergeCell ref="M4:O4"/>
    <mergeCell ref="D23:F23"/>
    <mergeCell ref="G23:I23"/>
    <mergeCell ref="J23:L23"/>
    <mergeCell ref="M23:O23"/>
    <mergeCell ref="A24:F24"/>
    <mergeCell ref="G24:I24"/>
    <mergeCell ref="J24:L24"/>
    <mergeCell ref="M24:O24"/>
    <mergeCell ref="D27:F27"/>
    <mergeCell ref="G27:I27"/>
    <mergeCell ref="J27:L27"/>
    <mergeCell ref="M27:O27"/>
    <mergeCell ref="D28:F28"/>
    <mergeCell ref="G28:I28"/>
    <mergeCell ref="J28:L28"/>
    <mergeCell ref="M28:O28"/>
    <mergeCell ref="D29:F29"/>
    <mergeCell ref="G29:I29"/>
    <mergeCell ref="J29:L29"/>
    <mergeCell ref="M29:O29"/>
    <mergeCell ref="D30:F30"/>
    <mergeCell ref="G30:I30"/>
    <mergeCell ref="J30:L30"/>
    <mergeCell ref="M30:O30"/>
    <mergeCell ref="D31:F31"/>
    <mergeCell ref="G31:I31"/>
    <mergeCell ref="J31:L31"/>
    <mergeCell ref="M31:O31"/>
    <mergeCell ref="D32:F32"/>
    <mergeCell ref="G32:I32"/>
    <mergeCell ref="J32:L32"/>
    <mergeCell ref="M32:O32"/>
    <mergeCell ref="D33:F33"/>
    <mergeCell ref="J33:L33"/>
    <mergeCell ref="M33:O33"/>
    <mergeCell ref="D34:F34"/>
    <mergeCell ref="J34:L34"/>
    <mergeCell ref="M34:O34"/>
    <mergeCell ref="J35:L35"/>
    <mergeCell ref="M35:O35"/>
    <mergeCell ref="J36:L36"/>
    <mergeCell ref="M36:O36"/>
    <mergeCell ref="J37:L37"/>
    <mergeCell ref="M37:O37"/>
    <mergeCell ref="J38:L38"/>
    <mergeCell ref="M38:O38"/>
    <mergeCell ref="D39:F39"/>
    <mergeCell ref="G39:I39"/>
    <mergeCell ref="J39:L39"/>
    <mergeCell ref="M39:O39"/>
    <mergeCell ref="D40:F40"/>
    <mergeCell ref="G40:I40"/>
    <mergeCell ref="J40:L40"/>
    <mergeCell ref="M40:O40"/>
    <mergeCell ref="B41:F41"/>
    <mergeCell ref="G41:I41"/>
    <mergeCell ref="J41:L41"/>
    <mergeCell ref="M41:O41"/>
    <mergeCell ref="G42:H42"/>
    <mergeCell ref="J42:K42"/>
    <mergeCell ref="M42:N42"/>
    <mergeCell ref="G43:H43"/>
    <mergeCell ref="J43:K43"/>
    <mergeCell ref="M43:N43"/>
    <mergeCell ref="G44:H44"/>
    <mergeCell ref="J44:K44"/>
    <mergeCell ref="M44:N44"/>
    <mergeCell ref="G45:H45"/>
    <mergeCell ref="J45:K45"/>
    <mergeCell ref="M45:N45"/>
    <mergeCell ref="A46:C46"/>
    <mergeCell ref="G46:H46"/>
    <mergeCell ref="J46:K46"/>
    <mergeCell ref="M46:N46"/>
    <mergeCell ref="G47:H47"/>
    <mergeCell ref="J47:K47"/>
    <mergeCell ref="M47:N47"/>
    <mergeCell ref="G48:H48"/>
    <mergeCell ref="J48:K48"/>
    <mergeCell ref="M48:N48"/>
    <mergeCell ref="G49:H49"/>
    <mergeCell ref="J49:K49"/>
    <mergeCell ref="M49:N49"/>
    <mergeCell ref="D52:F52"/>
    <mergeCell ref="G52:I52"/>
    <mergeCell ref="J52:L52"/>
    <mergeCell ref="M52:O52"/>
    <mergeCell ref="D53:F53"/>
    <mergeCell ref="G53:I53"/>
    <mergeCell ref="J53:L53"/>
    <mergeCell ref="M53:O53"/>
    <mergeCell ref="A54:C54"/>
    <mergeCell ref="D54:F54"/>
    <mergeCell ref="G54:I54"/>
    <mergeCell ref="J54:L54"/>
    <mergeCell ref="M54:O54"/>
    <mergeCell ref="A55:O55"/>
    <mergeCell ref="A56:O56"/>
    <mergeCell ref="B3:C4"/>
    <mergeCell ref="E5:E6"/>
    <mergeCell ref="G5:I6"/>
    <mergeCell ref="J5:L6"/>
    <mergeCell ref="M5:O6"/>
    <mergeCell ref="E7:E8"/>
    <mergeCell ref="G7:I8"/>
    <mergeCell ref="J7:L8"/>
    <mergeCell ref="M7:O8"/>
    <mergeCell ref="E9:E10"/>
    <mergeCell ref="G9:I10"/>
    <mergeCell ref="J9:L10"/>
    <mergeCell ref="M9:O10"/>
    <mergeCell ref="E11:E12"/>
    <mergeCell ref="G11:I12"/>
    <mergeCell ref="J11:L12"/>
    <mergeCell ref="M11:O12"/>
    <mergeCell ref="E13:E14"/>
    <mergeCell ref="G13:I14"/>
    <mergeCell ref="J13:L14"/>
    <mergeCell ref="M13:O14"/>
    <mergeCell ref="E15:E16"/>
    <mergeCell ref="G15:I16"/>
    <mergeCell ref="J15:L16"/>
    <mergeCell ref="M15:O16"/>
    <mergeCell ref="E17:E18"/>
    <mergeCell ref="G17:I18"/>
    <mergeCell ref="J17:L18"/>
    <mergeCell ref="M17:O18"/>
    <mergeCell ref="E19:E20"/>
    <mergeCell ref="G19:I20"/>
    <mergeCell ref="J19:L20"/>
    <mergeCell ref="M19:O20"/>
    <mergeCell ref="E21:E22"/>
    <mergeCell ref="F21:F22"/>
    <mergeCell ref="G21:I22"/>
    <mergeCell ref="J21:L22"/>
    <mergeCell ref="M21:O22"/>
    <mergeCell ref="A25:F26"/>
    <mergeCell ref="B27:C31"/>
    <mergeCell ref="D35:D38"/>
    <mergeCell ref="E35:E36"/>
    <mergeCell ref="E37:E38"/>
    <mergeCell ref="B39:C40"/>
    <mergeCell ref="A42:C45"/>
    <mergeCell ref="D42:F45"/>
    <mergeCell ref="D46:F49"/>
    <mergeCell ref="A50:C51"/>
    <mergeCell ref="D50:F51"/>
    <mergeCell ref="G50:I51"/>
    <mergeCell ref="J50:L51"/>
    <mergeCell ref="M50:O51"/>
    <mergeCell ref="A52:C53"/>
    <mergeCell ref="A3:A23"/>
    <mergeCell ref="B5:C23"/>
    <mergeCell ref="D5:D22"/>
    <mergeCell ref="A27:A41"/>
    <mergeCell ref="B32:C38"/>
  </mergeCells>
  <phoneticPr fontId="19"/>
  <printOptions horizontalCentered="1"/>
  <pageMargins left="0.59055118110236215" right="0.59055118110236215" top="0.78740157480314954" bottom="0.59055118110236227" header="0.51181102362204722" footer="0.51181102362204722"/>
  <pageSetup paperSize="9" scale="88" fitToWidth="1" fitToHeight="1" orientation="portrait" usePrinterDefaults="1" horizontalDpi="300" verticalDpi="300" r:id="rId1"/>
  <headerFooter alignWithMargins="0">
    <oddFooter>&amp;C- １５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dimension ref="A1:B8"/>
  <sheetViews>
    <sheetView showGridLines="0" view="pageBreakPreview" zoomScaleSheetLayoutView="100" workbookViewId="0">
      <selection activeCell="A3" sqref="A3:I3"/>
    </sheetView>
  </sheetViews>
  <sheetFormatPr defaultRowHeight="36" customHeight="1"/>
  <cols>
    <col min="1" max="1" width="70.6640625" customWidth="1"/>
    <col min="2" max="2" width="3.6640625" style="23" customWidth="1"/>
  </cols>
  <sheetData>
    <row r="1" spans="1:2" ht="36" customHeight="1">
      <c r="A1" s="24"/>
      <c r="B1" s="27"/>
    </row>
    <row r="2" spans="1:2" ht="36" customHeight="1">
      <c r="A2" s="159"/>
      <c r="B2" s="28"/>
    </row>
    <row r="3" spans="1:2" ht="36" customHeight="1">
      <c r="A3" s="26"/>
      <c r="B3" s="28"/>
    </row>
    <row r="4" spans="1:2" ht="36" customHeight="1">
      <c r="A4" s="26"/>
      <c r="B4" s="28"/>
    </row>
    <row r="5" spans="1:2" ht="36" customHeight="1">
      <c r="A5" s="26"/>
      <c r="B5" s="28"/>
    </row>
    <row r="6" spans="1:2" ht="36" customHeight="1">
      <c r="A6" s="26"/>
      <c r="B6" s="28"/>
    </row>
    <row r="7" spans="1:2" ht="36" customHeight="1">
      <c r="A7" s="26"/>
      <c r="B7" s="28"/>
    </row>
    <row r="8" spans="1:2" ht="36" customHeight="1">
      <c r="A8" s="160"/>
      <c r="B8" s="29"/>
    </row>
  </sheetData>
  <sheetProtection sheet="1" objects="1" scenarios="1"/>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r:id="rId1"/>
  <headerFooter alignWithMargins="0">
    <oddFooter>&amp;C- １６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dimension ref="A1:B12"/>
  <sheetViews>
    <sheetView showGridLines="0" view="pageBreakPreview" zoomScaleSheetLayoutView="100" workbookViewId="0">
      <selection activeCell="A3" sqref="A3:I3"/>
    </sheetView>
  </sheetViews>
  <sheetFormatPr defaultRowHeight="36" customHeight="1"/>
  <cols>
    <col min="1" max="1" width="70.625" style="81" customWidth="1"/>
    <col min="2" max="2" width="3.625" style="81" customWidth="1"/>
    <col min="3" max="16384" width="9" style="81" bestFit="1" customWidth="1"/>
  </cols>
  <sheetData>
    <row r="1" spans="1:2" ht="36" customHeight="1">
      <c r="A1" s="24" t="s">
        <v>811</v>
      </c>
      <c r="B1" s="682"/>
    </row>
    <row r="2" spans="1:2" ht="36" customHeight="1">
      <c r="A2" s="159"/>
      <c r="B2" s="683"/>
    </row>
    <row r="3" spans="1:2" ht="36" customHeight="1">
      <c r="A3" s="26" t="s">
        <v>509</v>
      </c>
      <c r="B3" s="683">
        <v>18</v>
      </c>
    </row>
    <row r="4" spans="1:2" ht="36" customHeight="1">
      <c r="A4" s="26" t="s">
        <v>22</v>
      </c>
      <c r="B4" s="683">
        <v>18</v>
      </c>
    </row>
    <row r="5" spans="1:2" ht="36" customHeight="1">
      <c r="A5" s="26" t="s">
        <v>20</v>
      </c>
      <c r="B5" s="683">
        <v>19</v>
      </c>
    </row>
    <row r="6" spans="1:2" ht="36" customHeight="1">
      <c r="A6" s="26" t="s">
        <v>86</v>
      </c>
      <c r="B6" s="683">
        <v>20</v>
      </c>
    </row>
    <row r="7" spans="1:2" ht="36" customHeight="1">
      <c r="A7" s="26" t="s">
        <v>5</v>
      </c>
      <c r="B7" s="683">
        <v>21</v>
      </c>
    </row>
    <row r="8" spans="1:2" ht="36" customHeight="1">
      <c r="A8" s="26" t="s">
        <v>34</v>
      </c>
      <c r="B8" s="683">
        <v>22</v>
      </c>
    </row>
    <row r="9" spans="1:2" ht="36" customHeight="1">
      <c r="A9" s="26" t="s">
        <v>92</v>
      </c>
      <c r="B9" s="683">
        <v>22</v>
      </c>
    </row>
    <row r="10" spans="1:2" ht="36" customHeight="1">
      <c r="A10" s="26" t="s">
        <v>37</v>
      </c>
      <c r="B10" s="683">
        <v>23</v>
      </c>
    </row>
    <row r="11" spans="1:2" ht="36" customHeight="1">
      <c r="A11" s="26" t="s">
        <v>19</v>
      </c>
      <c r="B11" s="683">
        <v>24</v>
      </c>
    </row>
    <row r="12" spans="1:2" ht="36" customHeight="1">
      <c r="A12" s="161"/>
      <c r="B12" s="684"/>
    </row>
  </sheetData>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horizontalDpi="300" verticalDpi="300" r:id="rId1"/>
  <headerFooter alignWithMargins="0">
    <oddFooter>&amp;C- １７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B57"/>
  <sheetViews>
    <sheetView showGridLines="0" view="pageBreakPreview" zoomScale="70" zoomScaleSheetLayoutView="70" workbookViewId="0">
      <selection activeCell="A61" sqref="A61"/>
    </sheetView>
  </sheetViews>
  <sheetFormatPr defaultRowHeight="13.5" customHeight="1"/>
  <cols>
    <col min="1" max="1" width="59.75" style="7" customWidth="1"/>
    <col min="2" max="2" width="3.5" style="8" bestFit="1" customWidth="1"/>
    <col min="3" max="16384" width="9" style="7" bestFit="1" customWidth="1"/>
  </cols>
  <sheetData>
    <row r="1" spans="1:2" ht="14.25" customHeight="1">
      <c r="A1" s="9" t="s">
        <v>2</v>
      </c>
      <c r="B1" s="18"/>
    </row>
    <row r="2" spans="1:2" ht="10" customHeight="1">
      <c r="A2" s="10"/>
      <c r="B2" s="19"/>
    </row>
    <row r="3" spans="1:2" ht="14.25" customHeight="1">
      <c r="A3" s="11" t="s">
        <v>23</v>
      </c>
      <c r="B3" s="20">
        <v>1</v>
      </c>
    </row>
    <row r="4" spans="1:2" ht="14.25" customHeight="1">
      <c r="A4" s="11" t="s">
        <v>17</v>
      </c>
      <c r="B4" s="20">
        <v>2</v>
      </c>
    </row>
    <row r="5" spans="1:2" ht="14.25" customHeight="1">
      <c r="A5" s="11" t="s">
        <v>35</v>
      </c>
      <c r="B5" s="20">
        <v>2</v>
      </c>
    </row>
    <row r="6" spans="1:2" ht="14.25" customHeight="1">
      <c r="A6" s="11" t="s">
        <v>8</v>
      </c>
      <c r="B6" s="20">
        <v>2</v>
      </c>
    </row>
    <row r="7" spans="1:2" ht="14.25" customHeight="1">
      <c r="A7" s="11" t="s">
        <v>39</v>
      </c>
      <c r="B7" s="20">
        <v>3</v>
      </c>
    </row>
    <row r="8" spans="1:2" ht="14.25" customHeight="1">
      <c r="A8" s="11" t="s">
        <v>41</v>
      </c>
      <c r="B8" s="20">
        <v>3</v>
      </c>
    </row>
    <row r="9" spans="1:2" ht="14.25" customHeight="1">
      <c r="A9" s="12" t="s">
        <v>44</v>
      </c>
      <c r="B9" s="20">
        <v>4</v>
      </c>
    </row>
    <row r="10" spans="1:2" ht="14.25" customHeight="1">
      <c r="A10" s="12" t="s">
        <v>45</v>
      </c>
      <c r="B10" s="20">
        <v>5</v>
      </c>
    </row>
    <row r="11" spans="1:2" ht="10" customHeight="1">
      <c r="A11" s="13"/>
      <c r="B11" s="20"/>
    </row>
    <row r="12" spans="1:2" ht="14.25" customHeight="1">
      <c r="A12" s="14" t="s">
        <v>51</v>
      </c>
      <c r="B12" s="21">
        <v>7</v>
      </c>
    </row>
    <row r="13" spans="1:2" ht="14.25" customHeight="1">
      <c r="A13" s="11" t="s">
        <v>63</v>
      </c>
      <c r="B13" s="21">
        <v>8</v>
      </c>
    </row>
    <row r="14" spans="1:2" ht="14.25" customHeight="1">
      <c r="A14" s="11" t="s">
        <v>66</v>
      </c>
      <c r="B14" s="21">
        <v>10</v>
      </c>
    </row>
    <row r="15" spans="1:2" ht="14.25" customHeight="1">
      <c r="A15" s="11" t="s">
        <v>67</v>
      </c>
      <c r="B15" s="21">
        <v>11</v>
      </c>
    </row>
    <row r="16" spans="1:2" ht="14.25" customHeight="1">
      <c r="A16" s="11" t="s">
        <v>73</v>
      </c>
      <c r="B16" s="21">
        <v>14</v>
      </c>
    </row>
    <row r="17" spans="1:2" ht="14.25" customHeight="1">
      <c r="A17" s="11" t="s">
        <v>80</v>
      </c>
      <c r="B17" s="21">
        <v>15</v>
      </c>
    </row>
    <row r="18" spans="1:2" ht="10" customHeight="1">
      <c r="A18" s="15"/>
      <c r="B18" s="22"/>
    </row>
    <row r="19" spans="1:2" ht="14.25" customHeight="1">
      <c r="A19" s="11" t="s">
        <v>83</v>
      </c>
      <c r="B19" s="21">
        <v>17</v>
      </c>
    </row>
    <row r="20" spans="1:2" ht="14.25" customHeight="1">
      <c r="A20" s="11" t="s">
        <v>29</v>
      </c>
      <c r="B20" s="21">
        <v>18</v>
      </c>
    </row>
    <row r="21" spans="1:2" ht="14.25" customHeight="1">
      <c r="A21" s="11" t="s">
        <v>22</v>
      </c>
      <c r="B21" s="21">
        <v>18</v>
      </c>
    </row>
    <row r="22" spans="1:2" ht="14.25" customHeight="1">
      <c r="A22" s="11" t="s">
        <v>20</v>
      </c>
      <c r="B22" s="21">
        <v>19</v>
      </c>
    </row>
    <row r="23" spans="1:2" ht="14.25" customHeight="1">
      <c r="A23" s="11" t="s">
        <v>86</v>
      </c>
      <c r="B23" s="21">
        <v>20</v>
      </c>
    </row>
    <row r="24" spans="1:2" ht="14.25" customHeight="1">
      <c r="A24" s="11" t="s">
        <v>5</v>
      </c>
      <c r="B24" s="21">
        <v>21</v>
      </c>
    </row>
    <row r="25" spans="1:2" ht="14.25" customHeight="1">
      <c r="A25" s="11" t="s">
        <v>34</v>
      </c>
      <c r="B25" s="21">
        <v>22</v>
      </c>
    </row>
    <row r="26" spans="1:2" ht="14.25" customHeight="1">
      <c r="A26" s="11" t="s">
        <v>92</v>
      </c>
      <c r="B26" s="21">
        <v>22</v>
      </c>
    </row>
    <row r="27" spans="1:2" ht="14.25" customHeight="1">
      <c r="A27" s="11" t="s">
        <v>37</v>
      </c>
      <c r="B27" s="21">
        <v>23</v>
      </c>
    </row>
    <row r="28" spans="1:2" ht="14.25" customHeight="1">
      <c r="A28" s="11" t="s">
        <v>19</v>
      </c>
      <c r="B28" s="21">
        <v>24</v>
      </c>
    </row>
    <row r="29" spans="1:2" ht="10" customHeight="1">
      <c r="A29" s="15"/>
      <c r="B29" s="22"/>
    </row>
    <row r="30" spans="1:2" ht="14.25" customHeight="1">
      <c r="A30" s="11" t="s">
        <v>93</v>
      </c>
      <c r="B30" s="21">
        <v>25</v>
      </c>
    </row>
    <row r="31" spans="1:2" ht="14.25" customHeight="1">
      <c r="A31" s="11" t="s">
        <v>95</v>
      </c>
      <c r="B31" s="21">
        <v>26</v>
      </c>
    </row>
    <row r="32" spans="1:2" ht="14.25" customHeight="1">
      <c r="A32" s="11" t="s">
        <v>49</v>
      </c>
      <c r="B32" s="21">
        <v>26</v>
      </c>
    </row>
    <row r="33" spans="1:2" ht="14.25" customHeight="1">
      <c r="A33" s="11" t="s">
        <v>102</v>
      </c>
      <c r="B33" s="21">
        <v>27</v>
      </c>
    </row>
    <row r="34" spans="1:2" ht="14.25" customHeight="1">
      <c r="A34" s="11" t="s">
        <v>103</v>
      </c>
      <c r="B34" s="21">
        <v>29</v>
      </c>
    </row>
    <row r="35" spans="1:2" ht="14.25" customHeight="1">
      <c r="A35" s="11" t="s">
        <v>109</v>
      </c>
      <c r="B35" s="21">
        <v>32</v>
      </c>
    </row>
    <row r="36" spans="1:2" ht="14.25" customHeight="1">
      <c r="A36" s="11" t="s">
        <v>98</v>
      </c>
      <c r="B36" s="21">
        <v>33</v>
      </c>
    </row>
    <row r="37" spans="1:2" ht="10" customHeight="1">
      <c r="A37" s="15"/>
      <c r="B37" s="22"/>
    </row>
    <row r="38" spans="1:2" ht="14.25" customHeight="1">
      <c r="A38" s="11" t="s">
        <v>113</v>
      </c>
      <c r="B38" s="21">
        <v>35</v>
      </c>
    </row>
    <row r="39" spans="1:2" ht="14.25" customHeight="1">
      <c r="A39" s="11" t="s">
        <v>76</v>
      </c>
      <c r="B39" s="21">
        <v>36</v>
      </c>
    </row>
    <row r="40" spans="1:2" ht="14.25" customHeight="1">
      <c r="A40" s="16" t="s">
        <v>38</v>
      </c>
      <c r="B40" s="22">
        <v>37</v>
      </c>
    </row>
    <row r="41" spans="1:2" ht="14.25" customHeight="1">
      <c r="A41" s="11" t="s">
        <v>61</v>
      </c>
      <c r="B41" s="21">
        <v>38</v>
      </c>
    </row>
    <row r="42" spans="1:2" ht="14.25" customHeight="1">
      <c r="A42" s="16" t="s">
        <v>116</v>
      </c>
      <c r="B42" s="22">
        <v>38</v>
      </c>
    </row>
    <row r="43" spans="1:2" ht="10" customHeight="1">
      <c r="A43" s="11"/>
      <c r="B43" s="21"/>
    </row>
    <row r="44" spans="1:2" ht="14.25" customHeight="1">
      <c r="A44" s="11" t="s">
        <v>122</v>
      </c>
      <c r="B44" s="21">
        <v>39</v>
      </c>
    </row>
    <row r="45" spans="1:2" ht="14.25" customHeight="1">
      <c r="A45" s="11" t="s">
        <v>11</v>
      </c>
      <c r="B45" s="21">
        <v>40</v>
      </c>
    </row>
    <row r="46" spans="1:2" ht="14.25" customHeight="1">
      <c r="A46" s="11" t="s">
        <v>125</v>
      </c>
      <c r="B46" s="21">
        <v>40</v>
      </c>
    </row>
    <row r="47" spans="1:2" ht="14.25" customHeight="1">
      <c r="A47" s="11" t="s">
        <v>126</v>
      </c>
      <c r="B47" s="21">
        <v>41</v>
      </c>
    </row>
    <row r="48" spans="1:2" ht="14.25" customHeight="1">
      <c r="A48" s="11" t="s">
        <v>123</v>
      </c>
      <c r="B48" s="21">
        <v>41</v>
      </c>
    </row>
    <row r="49" spans="1:2" ht="14.25" customHeight="1">
      <c r="A49" s="11" t="s">
        <v>120</v>
      </c>
      <c r="B49" s="21">
        <v>42</v>
      </c>
    </row>
    <row r="50" spans="1:2" ht="14.25" customHeight="1">
      <c r="A50" s="11" t="s">
        <v>107</v>
      </c>
      <c r="B50" s="21">
        <v>42</v>
      </c>
    </row>
    <row r="51" spans="1:2" ht="10" customHeight="1">
      <c r="A51" s="15"/>
      <c r="B51" s="22"/>
    </row>
    <row r="52" spans="1:2" ht="14.25" customHeight="1">
      <c r="A52" s="11" t="s">
        <v>129</v>
      </c>
      <c r="B52" s="21">
        <v>43</v>
      </c>
    </row>
    <row r="53" spans="1:2" ht="14.25" customHeight="1">
      <c r="A53" s="11" t="s">
        <v>130</v>
      </c>
      <c r="B53" s="21">
        <v>44</v>
      </c>
    </row>
    <row r="54" spans="1:2" ht="14.25" customHeight="1">
      <c r="A54" s="11" t="s">
        <v>134</v>
      </c>
      <c r="B54" s="21">
        <v>45</v>
      </c>
    </row>
    <row r="55" spans="1:2" ht="14.25" customHeight="1">
      <c r="A55" s="11" t="s">
        <v>77</v>
      </c>
      <c r="B55" s="21">
        <v>46</v>
      </c>
    </row>
    <row r="56" spans="1:2" ht="14.25" customHeight="1">
      <c r="A56" s="11" t="s">
        <v>135</v>
      </c>
      <c r="B56" s="21">
        <v>46</v>
      </c>
    </row>
    <row r="57" spans="1:2" ht="14.25" customHeight="1">
      <c r="A57" s="17"/>
    </row>
  </sheetData>
  <mergeCells count="1">
    <mergeCell ref="A1:B1"/>
  </mergeCells>
  <phoneticPr fontId="19"/>
  <printOptions horizontalCentered="1"/>
  <pageMargins left="0.59055118110236227" right="0.78740157480314965" top="0.78740157480314965" bottom="0.59055118110236227" header="0.51181102362204722" footer="0.51181102362204722"/>
  <pageSetup paperSize="9" fitToWidth="1" fitToHeight="1" orientation="portrait" usePrinterDefaults="1"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dimension ref="A1:M20"/>
  <sheetViews>
    <sheetView showGridLines="0" view="pageBreakPreview" zoomScale="70" zoomScaleSheetLayoutView="70" workbookViewId="0">
      <selection activeCell="A3" sqref="A3:J4"/>
    </sheetView>
  </sheetViews>
  <sheetFormatPr defaultRowHeight="13.5"/>
  <cols>
    <col min="1" max="1" width="0.75" style="162" customWidth="1"/>
    <col min="2" max="2" width="13.625" style="162" customWidth="1"/>
    <col min="3" max="3" width="1.625" style="162" customWidth="1"/>
    <col min="4" max="4" width="2.375" style="162" customWidth="1"/>
    <col min="5" max="13" width="8" style="162" customWidth="1"/>
    <col min="14" max="14" width="8.625" style="162" customWidth="1"/>
    <col min="15" max="16381" width="8.88671875" style="162" bestFit="1" customWidth="1"/>
    <col min="16382" max="16384" width="9" style="162" customWidth="1"/>
  </cols>
  <sheetData>
    <row r="1" spans="1:13" ht="24" customHeight="1">
      <c r="A1" s="685" t="s">
        <v>536</v>
      </c>
      <c r="B1" s="685"/>
      <c r="C1" s="685"/>
      <c r="D1" s="685"/>
      <c r="E1" s="685"/>
      <c r="F1" s="685"/>
      <c r="G1" s="733"/>
      <c r="H1" s="733"/>
      <c r="I1" s="733"/>
      <c r="J1" s="733"/>
      <c r="K1" s="733"/>
      <c r="L1" s="733"/>
      <c r="M1" s="733"/>
    </row>
    <row r="2" spans="1:13" ht="30" customHeight="1">
      <c r="A2" s="686" t="s">
        <v>320</v>
      </c>
      <c r="B2" s="686"/>
      <c r="C2" s="686"/>
      <c r="D2" s="686"/>
      <c r="E2" s="686"/>
      <c r="F2" s="686"/>
      <c r="G2" s="686"/>
      <c r="H2" s="686"/>
      <c r="I2" s="686"/>
      <c r="J2" s="686"/>
      <c r="K2" s="686"/>
      <c r="L2" s="686"/>
      <c r="M2" s="686"/>
    </row>
    <row r="3" spans="1:13" s="162" customFormat="1" ht="24" customHeight="1">
      <c r="A3" s="687"/>
      <c r="B3" s="693"/>
      <c r="C3" s="693"/>
      <c r="D3" s="710"/>
      <c r="E3" s="719" t="s">
        <v>485</v>
      </c>
      <c r="F3" s="730"/>
      <c r="G3" s="312"/>
      <c r="H3" s="742" t="s">
        <v>59</v>
      </c>
      <c r="I3" s="742"/>
      <c r="J3" s="742"/>
      <c r="K3" s="745" t="s">
        <v>470</v>
      </c>
      <c r="L3" s="745"/>
      <c r="M3" s="746"/>
    </row>
    <row r="4" spans="1:13" s="162" customFormat="1" ht="24" customHeight="1">
      <c r="A4" s="688"/>
      <c r="B4" s="694"/>
      <c r="C4" s="694"/>
      <c r="D4" s="711"/>
      <c r="E4" s="720" t="s">
        <v>87</v>
      </c>
      <c r="F4" s="720" t="s">
        <v>544</v>
      </c>
      <c r="G4" s="734" t="s">
        <v>167</v>
      </c>
      <c r="H4" s="720" t="s">
        <v>87</v>
      </c>
      <c r="I4" s="720" t="s">
        <v>544</v>
      </c>
      <c r="J4" s="720" t="s">
        <v>167</v>
      </c>
      <c r="K4" s="720" t="s">
        <v>87</v>
      </c>
      <c r="L4" s="720" t="s">
        <v>544</v>
      </c>
      <c r="M4" s="747" t="s">
        <v>167</v>
      </c>
    </row>
    <row r="5" spans="1:13" s="162" customFormat="1" ht="34.5" customHeight="1">
      <c r="A5" s="689"/>
      <c r="B5" s="695" t="s">
        <v>528</v>
      </c>
      <c r="C5" s="704"/>
      <c r="D5" s="712" t="s">
        <v>419</v>
      </c>
      <c r="E5" s="721">
        <v>33937</v>
      </c>
      <c r="F5" s="731">
        <v>11367</v>
      </c>
      <c r="G5" s="735">
        <v>45304</v>
      </c>
      <c r="H5" s="721">
        <v>32687</v>
      </c>
      <c r="I5" s="731">
        <v>9929</v>
      </c>
      <c r="J5" s="735">
        <v>42616</v>
      </c>
      <c r="K5" s="722">
        <v>34583</v>
      </c>
      <c r="L5" s="731">
        <v>11973</v>
      </c>
      <c r="M5" s="748">
        <v>46556</v>
      </c>
    </row>
    <row r="6" spans="1:13" s="162" customFormat="1" ht="34.5" customHeight="1">
      <c r="A6" s="689"/>
      <c r="B6" s="695" t="s">
        <v>538</v>
      </c>
      <c r="C6" s="704"/>
      <c r="D6" s="712" t="s">
        <v>419</v>
      </c>
      <c r="E6" s="722">
        <v>1722</v>
      </c>
      <c r="F6" s="722">
        <v>3195</v>
      </c>
      <c r="G6" s="736">
        <v>4917</v>
      </c>
      <c r="H6" s="722">
        <v>3137</v>
      </c>
      <c r="I6" s="722">
        <v>4768</v>
      </c>
      <c r="J6" s="736">
        <v>7905</v>
      </c>
      <c r="K6" s="722">
        <v>1645</v>
      </c>
      <c r="L6" s="722">
        <v>3122</v>
      </c>
      <c r="M6" s="749">
        <v>4767</v>
      </c>
    </row>
    <row r="7" spans="1:13" s="162" customFormat="1" ht="34.5" customHeight="1">
      <c r="A7" s="690"/>
      <c r="B7" s="696" t="s">
        <v>539</v>
      </c>
      <c r="C7" s="705"/>
      <c r="D7" s="713" t="s">
        <v>419</v>
      </c>
      <c r="E7" s="723">
        <v>0</v>
      </c>
      <c r="F7" s="723">
        <v>0</v>
      </c>
      <c r="G7" s="737">
        <v>0</v>
      </c>
      <c r="H7" s="723">
        <v>0</v>
      </c>
      <c r="I7" s="723">
        <v>0</v>
      </c>
      <c r="J7" s="743">
        <v>0</v>
      </c>
      <c r="K7" s="723">
        <v>0</v>
      </c>
      <c r="L7" s="723">
        <v>0</v>
      </c>
      <c r="M7" s="750">
        <v>0</v>
      </c>
    </row>
    <row r="8" spans="1:13" s="162" customFormat="1" ht="34.5" customHeight="1">
      <c r="A8" s="691"/>
      <c r="B8" s="697" t="s">
        <v>540</v>
      </c>
      <c r="C8" s="697"/>
      <c r="D8" s="714" t="s">
        <v>419</v>
      </c>
      <c r="E8" s="724">
        <v>35659</v>
      </c>
      <c r="F8" s="724">
        <v>14562</v>
      </c>
      <c r="G8" s="738">
        <v>50221</v>
      </c>
      <c r="H8" s="724">
        <v>35824</v>
      </c>
      <c r="I8" s="724">
        <v>14697</v>
      </c>
      <c r="J8" s="724">
        <v>50521</v>
      </c>
      <c r="K8" s="724">
        <v>36228</v>
      </c>
      <c r="L8" s="724">
        <v>15095</v>
      </c>
      <c r="M8" s="751">
        <v>51323</v>
      </c>
    </row>
    <row r="9" spans="1:13" ht="24.75" customHeight="1">
      <c r="B9" s="698" t="s">
        <v>541</v>
      </c>
      <c r="C9" s="698"/>
      <c r="D9" s="699"/>
      <c r="L9" s="301"/>
    </row>
    <row r="10" spans="1:13" ht="18" customHeight="1">
      <c r="B10" s="699"/>
      <c r="C10" s="699"/>
      <c r="D10" s="699"/>
      <c r="L10" s="301"/>
    </row>
    <row r="11" spans="1:13" ht="30" customHeight="1">
      <c r="A11" s="686" t="s">
        <v>537</v>
      </c>
      <c r="B11" s="686"/>
      <c r="C11" s="686"/>
      <c r="D11" s="686"/>
      <c r="E11" s="686"/>
      <c r="F11" s="686"/>
      <c r="G11" s="686"/>
      <c r="H11" s="686"/>
      <c r="I11" s="686"/>
      <c r="J11" s="686"/>
      <c r="K11" s="686"/>
      <c r="L11" s="686"/>
      <c r="M11" s="686"/>
    </row>
    <row r="12" spans="1:13" ht="24" customHeight="1">
      <c r="A12" s="687"/>
      <c r="B12" s="693"/>
      <c r="C12" s="693"/>
      <c r="D12" s="710"/>
      <c r="E12" s="719" t="s">
        <v>485</v>
      </c>
      <c r="F12" s="730"/>
      <c r="G12" s="312"/>
      <c r="H12" s="742" t="s">
        <v>59</v>
      </c>
      <c r="I12" s="742"/>
      <c r="J12" s="742"/>
      <c r="K12" s="745" t="s">
        <v>470</v>
      </c>
      <c r="L12" s="745"/>
      <c r="M12" s="746"/>
    </row>
    <row r="13" spans="1:13" ht="24" customHeight="1">
      <c r="A13" s="688"/>
      <c r="B13" s="694"/>
      <c r="C13" s="694"/>
      <c r="D13" s="711"/>
      <c r="E13" s="725" t="s">
        <v>87</v>
      </c>
      <c r="F13" s="725" t="s">
        <v>544</v>
      </c>
      <c r="G13" s="739" t="s">
        <v>167</v>
      </c>
      <c r="H13" s="725" t="s">
        <v>87</v>
      </c>
      <c r="I13" s="725" t="s">
        <v>544</v>
      </c>
      <c r="J13" s="725" t="s">
        <v>167</v>
      </c>
      <c r="K13" s="725" t="s">
        <v>87</v>
      </c>
      <c r="L13" s="725" t="s">
        <v>544</v>
      </c>
      <c r="M13" s="752" t="s">
        <v>167</v>
      </c>
    </row>
    <row r="14" spans="1:13" ht="34.5" customHeight="1">
      <c r="A14" s="689"/>
      <c r="B14" s="700" t="s">
        <v>473</v>
      </c>
      <c r="C14" s="706" t="s">
        <v>419</v>
      </c>
      <c r="D14" s="712"/>
      <c r="E14" s="726">
        <v>35659</v>
      </c>
      <c r="F14" s="726">
        <v>14562</v>
      </c>
      <c r="G14" s="727">
        <v>50221</v>
      </c>
      <c r="H14" s="726">
        <v>35824</v>
      </c>
      <c r="I14" s="726">
        <v>14697</v>
      </c>
      <c r="J14" s="744">
        <v>50521</v>
      </c>
      <c r="K14" s="727">
        <v>36228</v>
      </c>
      <c r="L14" s="726">
        <v>15095</v>
      </c>
      <c r="M14" s="753">
        <v>51323</v>
      </c>
    </row>
    <row r="15" spans="1:13" ht="34.5" customHeight="1">
      <c r="A15" s="689"/>
      <c r="B15" s="701" t="s">
        <v>341</v>
      </c>
      <c r="C15" s="707" t="s">
        <v>543</v>
      </c>
      <c r="D15" s="715"/>
      <c r="E15" s="727">
        <v>3864755</v>
      </c>
      <c r="F15" s="727">
        <v>838292</v>
      </c>
      <c r="G15" s="727">
        <v>4703047</v>
      </c>
      <c r="H15" s="727">
        <v>3628292</v>
      </c>
      <c r="I15" s="727">
        <v>769589</v>
      </c>
      <c r="J15" s="744">
        <v>4397881</v>
      </c>
      <c r="K15" s="727">
        <v>4133501</v>
      </c>
      <c r="L15" s="727">
        <v>884424</v>
      </c>
      <c r="M15" s="753">
        <v>5017925</v>
      </c>
    </row>
    <row r="16" spans="1:13" ht="34.5" customHeight="1">
      <c r="A16" s="689"/>
      <c r="B16" s="701" t="s">
        <v>535</v>
      </c>
      <c r="C16" s="708" t="s">
        <v>543</v>
      </c>
      <c r="D16" s="716"/>
      <c r="E16" s="727">
        <v>124807</v>
      </c>
      <c r="F16" s="727">
        <v>50967</v>
      </c>
      <c r="G16" s="727">
        <v>175774</v>
      </c>
      <c r="H16" s="727">
        <v>107472</v>
      </c>
      <c r="I16" s="727">
        <v>44091</v>
      </c>
      <c r="J16" s="744">
        <v>151563</v>
      </c>
      <c r="K16" s="727">
        <v>108684</v>
      </c>
      <c r="L16" s="727">
        <v>45285</v>
      </c>
      <c r="M16" s="753">
        <v>153969</v>
      </c>
    </row>
    <row r="17" spans="1:13" ht="34.5" customHeight="1">
      <c r="A17" s="689"/>
      <c r="B17" s="702" t="s">
        <v>526</v>
      </c>
      <c r="C17" s="708" t="s">
        <v>543</v>
      </c>
      <c r="D17" s="716"/>
      <c r="E17" s="728">
        <v>3989562</v>
      </c>
      <c r="F17" s="728">
        <v>889259</v>
      </c>
      <c r="G17" s="740">
        <v>4878821</v>
      </c>
      <c r="H17" s="728">
        <v>3735764</v>
      </c>
      <c r="I17" s="728">
        <v>813680</v>
      </c>
      <c r="J17" s="728">
        <v>4549444</v>
      </c>
      <c r="K17" s="728">
        <v>4242185</v>
      </c>
      <c r="L17" s="728">
        <v>929709</v>
      </c>
      <c r="M17" s="754">
        <v>5171894</v>
      </c>
    </row>
    <row r="18" spans="1:13" ht="34.5" customHeight="1">
      <c r="A18" s="692"/>
      <c r="B18" s="703" t="s">
        <v>224</v>
      </c>
      <c r="C18" s="709" t="s">
        <v>216</v>
      </c>
      <c r="D18" s="717"/>
      <c r="E18" s="729">
        <v>111881</v>
      </c>
      <c r="F18" s="732">
        <v>61067</v>
      </c>
      <c r="G18" s="741">
        <v>97147</v>
      </c>
      <c r="H18" s="732">
        <v>104281</v>
      </c>
      <c r="I18" s="732">
        <v>55364</v>
      </c>
      <c r="J18" s="732">
        <v>90051</v>
      </c>
      <c r="K18" s="732">
        <v>117097</v>
      </c>
      <c r="L18" s="732">
        <v>61591</v>
      </c>
      <c r="M18" s="755">
        <v>100771</v>
      </c>
    </row>
    <row r="19" spans="1:13" ht="23.25" customHeight="1">
      <c r="B19" s="698" t="s">
        <v>541</v>
      </c>
      <c r="C19" s="698"/>
      <c r="D19" s="718"/>
      <c r="L19" s="301"/>
    </row>
    <row r="20" spans="1:13" ht="12.75" customHeight="1">
      <c r="B20" s="699"/>
      <c r="C20" s="699"/>
      <c r="D20" s="718"/>
      <c r="L20" s="301"/>
    </row>
    <row r="21" spans="1:13" ht="35.25" customHeight="1"/>
    <row r="22" spans="1:13" ht="35.25" customHeight="1"/>
    <row r="23" spans="1:13" ht="35.25" customHeight="1"/>
    <row r="24" spans="1:13" ht="35.25" customHeight="1"/>
  </sheetData>
  <mergeCells count="16">
    <mergeCell ref="A1:F1"/>
    <mergeCell ref="A2:M2"/>
    <mergeCell ref="E3:G3"/>
    <mergeCell ref="H3:J3"/>
    <mergeCell ref="K3:M3"/>
    <mergeCell ref="A11:M11"/>
    <mergeCell ref="E12:G12"/>
    <mergeCell ref="H12:J12"/>
    <mergeCell ref="K12:M12"/>
    <mergeCell ref="C14:D14"/>
    <mergeCell ref="C15:D15"/>
    <mergeCell ref="C16:D16"/>
    <mergeCell ref="C17:D17"/>
    <mergeCell ref="C18:D18"/>
    <mergeCell ref="A3:D4"/>
    <mergeCell ref="A12:D13"/>
  </mergeCells>
  <phoneticPr fontId="19"/>
  <printOptions horizontalCentered="1"/>
  <pageMargins left="0.59055118110236215" right="0.59055118110236227" top="0.78740157480314954" bottom="0.59055118110236227" header="0.51181102362204722" footer="0.51181102362204722"/>
  <pageSetup paperSize="9" fitToWidth="1" fitToHeight="1" orientation="portrait" usePrinterDefaults="1" r:id="rId1"/>
  <headerFooter alignWithMargins="0">
    <oddFooter>&amp;C- １８ -</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dimension ref="A2:J35"/>
  <sheetViews>
    <sheetView showGridLines="0" view="pageBreakPreview" zoomScale="70" zoomScaleSheetLayoutView="70" workbookViewId="0">
      <selection activeCell="A3" sqref="A3:I4"/>
    </sheetView>
  </sheetViews>
  <sheetFormatPr defaultRowHeight="13.5"/>
  <cols>
    <col min="1" max="1" width="16.625" style="162" customWidth="1"/>
    <col min="2" max="2" width="11.625" style="162" customWidth="1"/>
    <col min="3" max="3" width="12.625" style="162" customWidth="1"/>
    <col min="4" max="4" width="11.625" style="162" customWidth="1"/>
    <col min="5" max="5" width="12.125" style="162" customWidth="1"/>
    <col min="6" max="6" width="11.625" style="162" customWidth="1"/>
    <col min="7" max="7" width="12.25" style="162" customWidth="1"/>
    <col min="8" max="8" width="5.875" style="162" customWidth="1"/>
    <col min="9" max="9" width="8.375" style="162" customWidth="1"/>
    <col min="10" max="16378" width="8.88671875" style="162" bestFit="1" customWidth="1"/>
    <col min="16379" max="16384" width="9" style="162" customWidth="1"/>
  </cols>
  <sheetData>
    <row r="1" spans="1:10" ht="24" customHeight="1"/>
    <row r="2" spans="1:10" ht="30" customHeight="1">
      <c r="A2" s="165" t="s">
        <v>546</v>
      </c>
      <c r="B2" s="764"/>
    </row>
    <row r="3" spans="1:10" ht="27" customHeight="1">
      <c r="A3" s="757" t="s">
        <v>62</v>
      </c>
      <c r="B3" s="407" t="s">
        <v>485</v>
      </c>
      <c r="C3" s="771"/>
      <c r="D3" s="719" t="s">
        <v>59</v>
      </c>
      <c r="E3" s="730"/>
      <c r="F3" s="719" t="s">
        <v>470</v>
      </c>
      <c r="G3" s="777"/>
    </row>
    <row r="4" spans="1:10" s="258" customFormat="1" ht="27" customHeight="1">
      <c r="A4" s="758"/>
      <c r="B4" s="720" t="s">
        <v>561</v>
      </c>
      <c r="C4" s="734" t="s">
        <v>530</v>
      </c>
      <c r="D4" s="720" t="s">
        <v>561</v>
      </c>
      <c r="E4" s="720" t="s">
        <v>530</v>
      </c>
      <c r="F4" s="720" t="s">
        <v>561</v>
      </c>
      <c r="G4" s="747" t="s">
        <v>530</v>
      </c>
    </row>
    <row r="5" spans="1:10" s="756" customFormat="1" ht="10.5">
      <c r="A5" s="759"/>
      <c r="B5" s="765" t="s">
        <v>419</v>
      </c>
      <c r="C5" s="772" t="s">
        <v>543</v>
      </c>
      <c r="D5" s="765" t="s">
        <v>419</v>
      </c>
      <c r="E5" s="765" t="s">
        <v>543</v>
      </c>
      <c r="F5" s="765" t="s">
        <v>419</v>
      </c>
      <c r="G5" s="778" t="s">
        <v>543</v>
      </c>
      <c r="I5" s="783"/>
      <c r="J5" s="783"/>
    </row>
    <row r="6" spans="1:10" ht="22.5" customHeight="1">
      <c r="A6" s="760" t="s">
        <v>311</v>
      </c>
      <c r="B6" s="766">
        <v>1756</v>
      </c>
      <c r="C6" s="773">
        <v>473022</v>
      </c>
      <c r="D6" s="766">
        <v>74</v>
      </c>
      <c r="E6" s="766">
        <v>346716</v>
      </c>
      <c r="F6" s="766">
        <v>1654</v>
      </c>
      <c r="G6" s="779">
        <v>431011</v>
      </c>
      <c r="I6" s="784"/>
      <c r="J6" s="784"/>
    </row>
    <row r="7" spans="1:10" ht="33" customHeight="1">
      <c r="A7" s="761" t="s">
        <v>455</v>
      </c>
      <c r="B7" s="767">
        <v>14932</v>
      </c>
      <c r="C7" s="774">
        <v>8419912</v>
      </c>
      <c r="D7" s="767">
        <v>13557</v>
      </c>
      <c r="E7" s="767">
        <v>8254547</v>
      </c>
      <c r="F7" s="767">
        <v>14659</v>
      </c>
      <c r="G7" s="780">
        <v>8543438</v>
      </c>
      <c r="I7" s="784"/>
      <c r="J7" s="784"/>
    </row>
    <row r="8" spans="1:10" ht="33" customHeight="1">
      <c r="A8" s="761" t="s">
        <v>547</v>
      </c>
      <c r="B8" s="767">
        <v>13992</v>
      </c>
      <c r="C8" s="774">
        <v>20787184</v>
      </c>
      <c r="D8" s="767">
        <v>13776</v>
      </c>
      <c r="E8" s="767">
        <v>20619731</v>
      </c>
      <c r="F8" s="767">
        <v>13892</v>
      </c>
      <c r="G8" s="780">
        <v>20678764</v>
      </c>
      <c r="I8" s="784"/>
      <c r="J8" s="784"/>
    </row>
    <row r="9" spans="1:10" ht="33" customHeight="1">
      <c r="A9" s="761" t="s">
        <v>548</v>
      </c>
      <c r="B9" s="767">
        <v>7917</v>
      </c>
      <c r="C9" s="774">
        <v>19360185</v>
      </c>
      <c r="D9" s="767">
        <v>8273</v>
      </c>
      <c r="E9" s="767">
        <v>20403009</v>
      </c>
      <c r="F9" s="767">
        <v>8668</v>
      </c>
      <c r="G9" s="780">
        <v>21370143</v>
      </c>
      <c r="I9" s="784"/>
      <c r="J9" s="784"/>
    </row>
    <row r="10" spans="1:10" ht="33" customHeight="1">
      <c r="A10" s="761" t="s">
        <v>280</v>
      </c>
      <c r="B10" s="767">
        <v>3641</v>
      </c>
      <c r="C10" s="774">
        <v>12687531</v>
      </c>
      <c r="D10" s="767">
        <v>3673</v>
      </c>
      <c r="E10" s="767">
        <v>12745078</v>
      </c>
      <c r="F10" s="767">
        <v>4076</v>
      </c>
      <c r="G10" s="780">
        <v>14113527</v>
      </c>
      <c r="I10" s="784"/>
      <c r="J10" s="784"/>
    </row>
    <row r="11" spans="1:10" ht="33" customHeight="1">
      <c r="A11" s="761" t="s">
        <v>550</v>
      </c>
      <c r="B11" s="767">
        <v>1730</v>
      </c>
      <c r="C11" s="774">
        <v>7983539</v>
      </c>
      <c r="D11" s="767">
        <v>1905</v>
      </c>
      <c r="E11" s="767">
        <v>8791502</v>
      </c>
      <c r="F11" s="767">
        <v>2087</v>
      </c>
      <c r="G11" s="780">
        <v>9597381</v>
      </c>
      <c r="I11" s="784"/>
      <c r="J11" s="784"/>
    </row>
    <row r="12" spans="1:10" ht="33" customHeight="1">
      <c r="A12" s="761" t="s">
        <v>101</v>
      </c>
      <c r="B12" s="767">
        <v>501</v>
      </c>
      <c r="C12" s="774">
        <v>3179628</v>
      </c>
      <c r="D12" s="767">
        <v>514</v>
      </c>
      <c r="E12" s="767">
        <v>3175004</v>
      </c>
      <c r="F12" s="767">
        <v>607</v>
      </c>
      <c r="G12" s="780">
        <v>3811285</v>
      </c>
      <c r="I12" s="784"/>
      <c r="J12" s="784"/>
    </row>
    <row r="13" spans="1:10" ht="33" customHeight="1">
      <c r="A13" s="761" t="s">
        <v>551</v>
      </c>
      <c r="B13" s="767">
        <v>407</v>
      </c>
      <c r="C13" s="774">
        <v>3461193</v>
      </c>
      <c r="D13" s="767">
        <v>407</v>
      </c>
      <c r="E13" s="767">
        <v>3661945</v>
      </c>
      <c r="F13" s="767">
        <v>460</v>
      </c>
      <c r="G13" s="780">
        <v>3791886</v>
      </c>
      <c r="I13" s="784"/>
      <c r="J13" s="784"/>
    </row>
    <row r="14" spans="1:10" ht="33" customHeight="1">
      <c r="A14" s="762" t="s">
        <v>487</v>
      </c>
      <c r="B14" s="768">
        <v>428</v>
      </c>
      <c r="C14" s="775">
        <v>8985672</v>
      </c>
      <c r="D14" s="768">
        <v>437</v>
      </c>
      <c r="E14" s="768">
        <v>9018903</v>
      </c>
      <c r="F14" s="768">
        <v>453</v>
      </c>
      <c r="G14" s="781">
        <v>8984290</v>
      </c>
      <c r="I14" s="784"/>
      <c r="J14" s="784"/>
    </row>
    <row r="15" spans="1:10" ht="33" customHeight="1">
      <c r="A15" s="763" t="s">
        <v>553</v>
      </c>
      <c r="B15" s="769">
        <v>45304</v>
      </c>
      <c r="C15" s="776">
        <v>85337866</v>
      </c>
      <c r="D15" s="769">
        <v>42616</v>
      </c>
      <c r="E15" s="776">
        <v>87016435</v>
      </c>
      <c r="F15" s="769">
        <v>46556</v>
      </c>
      <c r="G15" s="782">
        <v>91321725</v>
      </c>
      <c r="I15" s="784"/>
      <c r="J15" s="784"/>
    </row>
    <row r="16" spans="1:10" ht="24" customHeight="1">
      <c r="A16" s="698" t="s">
        <v>556</v>
      </c>
      <c r="B16" s="770"/>
      <c r="C16" s="770"/>
      <c r="D16" s="770"/>
      <c r="E16" s="770"/>
    </row>
    <row r="17" spans="1:7">
      <c r="A17" s="23"/>
      <c r="B17" s="23"/>
      <c r="C17" s="23"/>
      <c r="D17" s="23"/>
      <c r="E17" s="23"/>
      <c r="F17" s="23"/>
      <c r="G17" s="23"/>
    </row>
    <row r="19" spans="1:7" ht="23.25" customHeight="1"/>
    <row r="35" spans="1:1">
      <c r="A35" s="233" t="s">
        <v>557</v>
      </c>
    </row>
  </sheetData>
  <mergeCells count="5">
    <mergeCell ref="B3:C3"/>
    <mergeCell ref="D3:E3"/>
    <mergeCell ref="F3:G3"/>
    <mergeCell ref="A17:G17"/>
    <mergeCell ref="A3:A4"/>
  </mergeCells>
  <phoneticPr fontId="19"/>
  <printOptions horizontalCentered="1"/>
  <pageMargins left="0.59055118110236227" right="0.59055118110236215" top="0.78740157480314954" bottom="0.59055118110236227" header="0.51181102362204722" footer="0.51181102362204722"/>
  <pageSetup paperSize="9" fitToWidth="1" fitToHeight="1" orientation="portrait" usePrinterDefaults="1" r:id="rId1"/>
  <headerFooter alignWithMargins="0">
    <oddFooter>&amp;C- １９ -</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dimension ref="A2:K38"/>
  <sheetViews>
    <sheetView showGridLines="0" view="pageBreakPreview" zoomScale="70" zoomScaleSheetLayoutView="70" workbookViewId="0">
      <selection activeCell="A3" sqref="A3:I5"/>
    </sheetView>
  </sheetViews>
  <sheetFormatPr defaultRowHeight="13.5"/>
  <cols>
    <col min="1" max="1" width="0.875" style="162" customWidth="1"/>
    <col min="2" max="2" width="13.625" style="162" customWidth="1"/>
    <col min="3" max="3" width="0.875" style="162" customWidth="1"/>
    <col min="4" max="4" width="10.75" style="162" customWidth="1"/>
    <col min="5" max="5" width="13.33203125" style="162" bestFit="1" customWidth="1"/>
    <col min="6" max="7" width="10.75" style="162" customWidth="1"/>
    <col min="8" max="8" width="6.125" style="162" customWidth="1"/>
    <col min="9" max="9" width="10.875" style="162" customWidth="1"/>
    <col min="10" max="11" width="6.875" style="162" customWidth="1"/>
    <col min="12" max="12" width="2.625" style="162" customWidth="1"/>
    <col min="13" max="16380" width="8.88671875" style="162" bestFit="1" customWidth="1"/>
    <col min="16381" max="16384" width="9" style="162" customWidth="1"/>
  </cols>
  <sheetData>
    <row r="1" spans="1:11" ht="24" customHeight="1"/>
    <row r="2" spans="1:11" ht="30" customHeight="1">
      <c r="A2" s="165" t="s">
        <v>94</v>
      </c>
      <c r="C2" s="165"/>
      <c r="D2" s="733"/>
      <c r="E2" s="733"/>
      <c r="F2" s="733"/>
      <c r="G2" s="733"/>
      <c r="H2" s="733"/>
      <c r="I2" s="733"/>
      <c r="J2" s="733"/>
      <c r="K2" s="733"/>
    </row>
    <row r="3" spans="1:11" s="258" customFormat="1" ht="12" customHeight="1">
      <c r="A3" s="785"/>
      <c r="B3" s="790"/>
      <c r="C3" s="797"/>
      <c r="D3" s="805" t="s">
        <v>511</v>
      </c>
      <c r="E3" s="814" t="s">
        <v>9</v>
      </c>
      <c r="F3" s="820" t="s">
        <v>530</v>
      </c>
      <c r="G3" s="822" t="s">
        <v>568</v>
      </c>
      <c r="H3" s="825" t="s">
        <v>549</v>
      </c>
      <c r="I3" s="832" t="s">
        <v>559</v>
      </c>
      <c r="J3" s="835" t="s">
        <v>277</v>
      </c>
      <c r="K3" s="838"/>
    </row>
    <row r="4" spans="1:11" s="258" customFormat="1">
      <c r="A4" s="786"/>
      <c r="B4" s="791"/>
      <c r="C4" s="798"/>
      <c r="D4" s="806"/>
      <c r="E4" s="815"/>
      <c r="F4" s="821"/>
      <c r="G4" s="823"/>
      <c r="H4" s="826"/>
      <c r="I4" s="833"/>
      <c r="J4" s="836"/>
      <c r="K4" s="839"/>
    </row>
    <row r="5" spans="1:11" ht="15" customHeight="1">
      <c r="A5" s="787"/>
      <c r="B5" s="792"/>
      <c r="C5" s="799"/>
      <c r="D5" s="807" t="s">
        <v>6</v>
      </c>
      <c r="E5" s="816"/>
      <c r="F5" s="816"/>
      <c r="G5" s="824" t="s">
        <v>249</v>
      </c>
      <c r="H5" s="827"/>
      <c r="I5" s="834"/>
      <c r="J5" s="725" t="s">
        <v>6</v>
      </c>
      <c r="K5" s="840" t="s">
        <v>249</v>
      </c>
    </row>
    <row r="6" spans="1:11" s="756" customFormat="1" ht="10.5">
      <c r="A6" s="788"/>
      <c r="B6" s="793"/>
      <c r="C6" s="800"/>
      <c r="D6" s="808" t="s">
        <v>419</v>
      </c>
      <c r="E6" s="817" t="s">
        <v>361</v>
      </c>
      <c r="F6" s="817" t="s">
        <v>361</v>
      </c>
      <c r="G6" s="817" t="s">
        <v>361</v>
      </c>
      <c r="H6" s="817" t="s">
        <v>363</v>
      </c>
      <c r="I6" s="817" t="s">
        <v>361</v>
      </c>
      <c r="J6" s="837" t="s">
        <v>363</v>
      </c>
      <c r="K6" s="841" t="s">
        <v>363</v>
      </c>
    </row>
    <row r="7" spans="1:11" ht="35.25" customHeight="1">
      <c r="A7" s="789"/>
      <c r="B7" s="794" t="s">
        <v>562</v>
      </c>
      <c r="C7" s="801"/>
      <c r="D7" s="809">
        <v>37964</v>
      </c>
      <c r="E7" s="818">
        <v>126863804</v>
      </c>
      <c r="F7" s="818">
        <v>77972430</v>
      </c>
      <c r="G7" s="818">
        <v>4676739</v>
      </c>
      <c r="H7" s="828">
        <v>6</v>
      </c>
      <c r="I7" s="818">
        <v>123</v>
      </c>
      <c r="J7" s="828">
        <v>81.540000000000006</v>
      </c>
      <c r="K7" s="842">
        <v>86.23</v>
      </c>
    </row>
    <row r="8" spans="1:11" ht="45" customHeight="1">
      <c r="A8" s="689"/>
      <c r="B8" s="695" t="s">
        <v>52</v>
      </c>
      <c r="C8" s="802"/>
      <c r="D8" s="810">
        <v>1407</v>
      </c>
      <c r="E8" s="308">
        <v>6365730</v>
      </c>
      <c r="F8" s="308">
        <v>4449039</v>
      </c>
      <c r="G8" s="308">
        <v>266884</v>
      </c>
      <c r="H8" s="829">
        <v>6</v>
      </c>
      <c r="I8" s="308">
        <v>190</v>
      </c>
      <c r="J8" s="829">
        <v>3.02</v>
      </c>
      <c r="K8" s="843">
        <v>4.92</v>
      </c>
    </row>
    <row r="9" spans="1:11" ht="45" customHeight="1">
      <c r="A9" s="689"/>
      <c r="B9" s="695" t="s">
        <v>564</v>
      </c>
      <c r="C9" s="802"/>
      <c r="D9" s="810">
        <v>65</v>
      </c>
      <c r="E9" s="308">
        <v>210990</v>
      </c>
      <c r="F9" s="308">
        <v>126839</v>
      </c>
      <c r="G9" s="308">
        <v>7608</v>
      </c>
      <c r="H9" s="829">
        <v>6</v>
      </c>
      <c r="I9" s="308">
        <v>117</v>
      </c>
      <c r="J9" s="829">
        <v>0.14000000000000001</v>
      </c>
      <c r="K9" s="843">
        <v>0.14000000000000001</v>
      </c>
    </row>
    <row r="10" spans="1:11" ht="45" customHeight="1">
      <c r="A10" s="689"/>
      <c r="B10" s="695" t="s">
        <v>248</v>
      </c>
      <c r="C10" s="802"/>
      <c r="D10" s="810">
        <v>6560</v>
      </c>
      <c r="E10" s="308">
        <v>10949233</v>
      </c>
      <c r="F10" s="308">
        <v>5029570</v>
      </c>
      <c r="G10" s="308">
        <v>301503</v>
      </c>
      <c r="H10" s="829">
        <v>6</v>
      </c>
      <c r="I10" s="308">
        <v>46</v>
      </c>
      <c r="J10" s="829">
        <v>14.09</v>
      </c>
      <c r="K10" s="843">
        <v>5.56</v>
      </c>
    </row>
    <row r="11" spans="1:11" ht="45" customHeight="1">
      <c r="A11" s="690"/>
      <c r="B11" s="795" t="s">
        <v>15</v>
      </c>
      <c r="C11" s="803"/>
      <c r="D11" s="811">
        <v>560</v>
      </c>
      <c r="E11" s="819">
        <v>2694815</v>
      </c>
      <c r="F11" s="819">
        <v>3743847</v>
      </c>
      <c r="G11" s="819">
        <v>170670</v>
      </c>
      <c r="H11" s="830">
        <v>4.5999999999999996</v>
      </c>
      <c r="I11" s="819">
        <v>305</v>
      </c>
      <c r="J11" s="830">
        <v>1.2</v>
      </c>
      <c r="K11" s="844">
        <v>3.15</v>
      </c>
    </row>
    <row r="12" spans="1:11" ht="45" customHeight="1">
      <c r="A12" s="691"/>
      <c r="B12" s="796" t="s">
        <v>565</v>
      </c>
      <c r="C12" s="804"/>
      <c r="D12" s="812">
        <v>46556</v>
      </c>
      <c r="E12" s="812">
        <v>147084572</v>
      </c>
      <c r="F12" s="812">
        <v>91321725</v>
      </c>
      <c r="G12" s="812">
        <v>5423404</v>
      </c>
      <c r="H12" s="831">
        <v>5.9</v>
      </c>
      <c r="I12" s="812">
        <v>116</v>
      </c>
      <c r="J12" s="831">
        <v>99.99</v>
      </c>
      <c r="K12" s="845">
        <v>100.00000000000001</v>
      </c>
    </row>
    <row r="13" spans="1:11" ht="24.75" customHeight="1">
      <c r="B13" s="698" t="s">
        <v>566</v>
      </c>
      <c r="C13" s="698"/>
      <c r="D13" s="813"/>
      <c r="E13" s="813"/>
    </row>
    <row r="14" spans="1:11" ht="10.5" customHeight="1"/>
    <row r="38" spans="2:2">
      <c r="B38" s="233" t="s">
        <v>376</v>
      </c>
    </row>
  </sheetData>
  <mergeCells count="8">
    <mergeCell ref="A3:C5"/>
    <mergeCell ref="D3:D4"/>
    <mergeCell ref="E3:E4"/>
    <mergeCell ref="F3:F4"/>
    <mergeCell ref="G3:G4"/>
    <mergeCell ref="H3:H5"/>
    <mergeCell ref="I3:I5"/>
    <mergeCell ref="J3:K4"/>
  </mergeCells>
  <phoneticPr fontId="19"/>
  <printOptions horizontalCentered="1"/>
  <pageMargins left="0.59055118110236215" right="0.59055118110236227" top="0.78740157480314954" bottom="0.59055118110236227" header="0.51181102362204722" footer="0.51181102362204722"/>
  <pageSetup paperSize="9" fitToWidth="1" fitToHeight="1" orientation="portrait" usePrinterDefaults="1" r:id="rId1"/>
  <headerFooter alignWithMargins="0">
    <oddFooter>&amp;C- ２０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dimension ref="A2:K29"/>
  <sheetViews>
    <sheetView showGridLines="0" view="pageBreakPreview" zoomScale="70" zoomScaleSheetLayoutView="70" workbookViewId="0">
      <selection activeCell="A3" sqref="A3:K4"/>
    </sheetView>
  </sheetViews>
  <sheetFormatPr defaultRowHeight="13.5"/>
  <cols>
    <col min="1" max="1" width="6" style="162" customWidth="1"/>
    <col min="2" max="2" width="21.625" style="162" customWidth="1"/>
    <col min="3" max="3" width="8.375" style="162" customWidth="1"/>
    <col min="4" max="4" width="6.125" style="162" customWidth="1"/>
    <col min="5" max="5" width="6.625" style="162" customWidth="1"/>
    <col min="6" max="6" width="8.375" style="162" customWidth="1"/>
    <col min="7" max="7" width="6.125" style="162" customWidth="1"/>
    <col min="8" max="8" width="6.625" style="162" customWidth="1"/>
    <col min="9" max="9" width="8.375" style="162" customWidth="1"/>
    <col min="10" max="10" width="6.125" style="162" customWidth="1"/>
    <col min="11" max="11" width="6.625" style="162" customWidth="1"/>
    <col min="12" max="16384" width="8.88671875" style="162" bestFit="1" customWidth="1"/>
  </cols>
  <sheetData>
    <row r="1" spans="1:11" ht="24" customHeight="1"/>
    <row r="2" spans="1:11" ht="30" customHeight="1">
      <c r="A2" s="165" t="s">
        <v>545</v>
      </c>
      <c r="B2" s="165"/>
    </row>
    <row r="3" spans="1:11" ht="20.25" customHeight="1">
      <c r="A3" s="846" t="s">
        <v>350</v>
      </c>
      <c r="B3" s="853"/>
      <c r="C3" s="860" t="s">
        <v>58</v>
      </c>
      <c r="D3" s="860"/>
      <c r="E3" s="860"/>
      <c r="F3" s="882" t="s">
        <v>31</v>
      </c>
      <c r="G3" s="860"/>
      <c r="H3" s="889"/>
      <c r="I3" s="860" t="s">
        <v>55</v>
      </c>
      <c r="J3" s="860"/>
      <c r="K3" s="895"/>
    </row>
    <row r="4" spans="1:11" ht="20.25" customHeight="1">
      <c r="A4" s="847"/>
      <c r="B4" s="854"/>
      <c r="C4" s="861" t="s">
        <v>588</v>
      </c>
      <c r="D4" s="868" t="s">
        <v>589</v>
      </c>
      <c r="E4" s="876"/>
      <c r="F4" s="883" t="s">
        <v>588</v>
      </c>
      <c r="G4" s="868" t="s">
        <v>589</v>
      </c>
      <c r="H4" s="402"/>
      <c r="I4" s="861" t="s">
        <v>588</v>
      </c>
      <c r="J4" s="868" t="s">
        <v>589</v>
      </c>
      <c r="K4" s="896"/>
    </row>
    <row r="5" spans="1:11" s="756" customFormat="1" ht="12">
      <c r="A5" s="385"/>
      <c r="B5" s="400"/>
      <c r="C5" s="862" t="s">
        <v>25</v>
      </c>
      <c r="D5" s="869" t="s">
        <v>361</v>
      </c>
      <c r="E5" s="862"/>
      <c r="F5" s="884" t="s">
        <v>25</v>
      </c>
      <c r="G5" s="869" t="s">
        <v>361</v>
      </c>
      <c r="H5" s="890"/>
      <c r="I5" s="862" t="s">
        <v>25</v>
      </c>
      <c r="J5" s="869" t="s">
        <v>361</v>
      </c>
      <c r="K5" s="897"/>
    </row>
    <row r="6" spans="1:11" ht="24" customHeight="1">
      <c r="A6" s="848" t="s">
        <v>572</v>
      </c>
      <c r="B6" s="855"/>
      <c r="C6" s="863">
        <v>7</v>
      </c>
      <c r="D6" s="870">
        <v>3757</v>
      </c>
      <c r="E6" s="877"/>
      <c r="F6" s="885">
        <v>19</v>
      </c>
      <c r="G6" s="870">
        <v>6553</v>
      </c>
      <c r="H6" s="891"/>
      <c r="I6" s="863">
        <v>64</v>
      </c>
      <c r="J6" s="870">
        <v>36348</v>
      </c>
      <c r="K6" s="898"/>
    </row>
    <row r="7" spans="1:11" ht="33" customHeight="1">
      <c r="A7" s="849" t="s">
        <v>575</v>
      </c>
      <c r="B7" s="856"/>
      <c r="C7" s="864">
        <v>3943</v>
      </c>
      <c r="D7" s="871">
        <v>762354</v>
      </c>
      <c r="E7" s="878"/>
      <c r="F7" s="886">
        <v>3547</v>
      </c>
      <c r="G7" s="871">
        <v>701773</v>
      </c>
      <c r="H7" s="892"/>
      <c r="I7" s="864">
        <v>4055</v>
      </c>
      <c r="J7" s="871">
        <v>797168</v>
      </c>
      <c r="K7" s="899"/>
    </row>
    <row r="8" spans="1:11" ht="33" customHeight="1">
      <c r="A8" s="849" t="s">
        <v>576</v>
      </c>
      <c r="B8" s="856"/>
      <c r="C8" s="864">
        <v>44347</v>
      </c>
      <c r="D8" s="871">
        <v>25313707</v>
      </c>
      <c r="E8" s="878"/>
      <c r="F8" s="886">
        <v>41954</v>
      </c>
      <c r="G8" s="871">
        <v>25414242</v>
      </c>
      <c r="H8" s="892"/>
      <c r="I8" s="864">
        <v>45510</v>
      </c>
      <c r="J8" s="871">
        <v>26953958</v>
      </c>
      <c r="K8" s="899"/>
    </row>
    <row r="9" spans="1:11" ht="33" customHeight="1">
      <c r="A9" s="849" t="s">
        <v>577</v>
      </c>
      <c r="B9" s="856"/>
      <c r="C9" s="864">
        <v>3287</v>
      </c>
      <c r="D9" s="871">
        <v>804979</v>
      </c>
      <c r="E9" s="878"/>
      <c r="F9" s="886">
        <v>3437</v>
      </c>
      <c r="G9" s="871">
        <v>831053</v>
      </c>
      <c r="H9" s="892"/>
      <c r="I9" s="864">
        <v>3827</v>
      </c>
      <c r="J9" s="871">
        <v>917626</v>
      </c>
      <c r="K9" s="899"/>
    </row>
    <row r="10" spans="1:11" ht="33" customHeight="1">
      <c r="A10" s="849" t="s">
        <v>579</v>
      </c>
      <c r="B10" s="856"/>
      <c r="C10" s="864">
        <v>35646</v>
      </c>
      <c r="D10" s="871">
        <v>1836232</v>
      </c>
      <c r="E10" s="878"/>
      <c r="F10" s="886">
        <v>33745</v>
      </c>
      <c r="G10" s="871">
        <v>1748364</v>
      </c>
      <c r="H10" s="892"/>
      <c r="I10" s="864">
        <v>35606</v>
      </c>
      <c r="J10" s="871">
        <v>1814220</v>
      </c>
      <c r="K10" s="899"/>
    </row>
    <row r="11" spans="1:11" ht="33" customHeight="1">
      <c r="A11" s="850" t="s">
        <v>580</v>
      </c>
      <c r="B11" s="857"/>
      <c r="C11" s="864">
        <v>10210</v>
      </c>
      <c r="D11" s="871">
        <v>94720</v>
      </c>
      <c r="E11" s="878"/>
      <c r="F11" s="886">
        <v>9780</v>
      </c>
      <c r="G11" s="871">
        <v>88917</v>
      </c>
      <c r="H11" s="892"/>
      <c r="I11" s="864">
        <v>10757</v>
      </c>
      <c r="J11" s="871">
        <v>97891</v>
      </c>
      <c r="K11" s="899"/>
    </row>
    <row r="12" spans="1:11" ht="33" customHeight="1">
      <c r="A12" s="849" t="s">
        <v>582</v>
      </c>
      <c r="B12" s="856"/>
      <c r="C12" s="864">
        <v>1544</v>
      </c>
      <c r="D12" s="871">
        <v>440620</v>
      </c>
      <c r="E12" s="878"/>
      <c r="F12" s="886">
        <v>1291</v>
      </c>
      <c r="G12" s="871">
        <v>364000</v>
      </c>
      <c r="H12" s="892"/>
      <c r="I12" s="864">
        <v>1567</v>
      </c>
      <c r="J12" s="871">
        <v>447800</v>
      </c>
      <c r="K12" s="899"/>
    </row>
    <row r="13" spans="1:11" ht="33" customHeight="1">
      <c r="A13" s="849" t="s">
        <v>583</v>
      </c>
      <c r="B13" s="856"/>
      <c r="C13" s="864">
        <v>355</v>
      </c>
      <c r="D13" s="871">
        <v>92300</v>
      </c>
      <c r="E13" s="878"/>
      <c r="F13" s="886">
        <v>351</v>
      </c>
      <c r="G13" s="871">
        <v>91260</v>
      </c>
      <c r="H13" s="892"/>
      <c r="I13" s="864">
        <v>401</v>
      </c>
      <c r="J13" s="871">
        <v>104260</v>
      </c>
      <c r="K13" s="899"/>
    </row>
    <row r="14" spans="1:11" ht="33" customHeight="1">
      <c r="A14" s="850" t="s">
        <v>409</v>
      </c>
      <c r="B14" s="857"/>
      <c r="C14" s="865">
        <v>560</v>
      </c>
      <c r="D14" s="872">
        <v>168000</v>
      </c>
      <c r="E14" s="879"/>
      <c r="F14" s="886">
        <v>463</v>
      </c>
      <c r="G14" s="871">
        <v>138900</v>
      </c>
      <c r="H14" s="892"/>
      <c r="I14" s="864">
        <v>543</v>
      </c>
      <c r="J14" s="871">
        <v>162900</v>
      </c>
      <c r="K14" s="899"/>
    </row>
    <row r="15" spans="1:11" ht="33" customHeight="1">
      <c r="A15" s="849" t="s">
        <v>285</v>
      </c>
      <c r="B15" s="856"/>
      <c r="C15" s="864">
        <v>1</v>
      </c>
      <c r="D15" s="871">
        <v>260</v>
      </c>
      <c r="E15" s="878"/>
      <c r="F15" s="886">
        <v>0</v>
      </c>
      <c r="G15" s="871">
        <v>0</v>
      </c>
      <c r="H15" s="892"/>
      <c r="I15" s="864">
        <v>2</v>
      </c>
      <c r="J15" s="871">
        <v>520</v>
      </c>
      <c r="K15" s="899"/>
    </row>
    <row r="16" spans="1:11" ht="33" customHeight="1">
      <c r="A16" s="849" t="s">
        <v>584</v>
      </c>
      <c r="B16" s="856"/>
      <c r="C16" s="864">
        <v>6023</v>
      </c>
      <c r="D16" s="871">
        <v>2057620</v>
      </c>
      <c r="E16" s="878"/>
      <c r="F16" s="886">
        <v>5121</v>
      </c>
      <c r="G16" s="871">
        <v>1736260</v>
      </c>
      <c r="H16" s="892"/>
      <c r="I16" s="864">
        <v>5805</v>
      </c>
      <c r="J16" s="871">
        <v>1994020</v>
      </c>
      <c r="K16" s="899"/>
    </row>
    <row r="17" spans="1:11" ht="33" customHeight="1">
      <c r="A17" s="849" t="s">
        <v>585</v>
      </c>
      <c r="B17" s="856"/>
      <c r="C17" s="864">
        <v>2672</v>
      </c>
      <c r="D17" s="871">
        <v>776520</v>
      </c>
      <c r="E17" s="878"/>
      <c r="F17" s="886">
        <v>2433</v>
      </c>
      <c r="G17" s="871">
        <v>692490</v>
      </c>
      <c r="H17" s="892"/>
      <c r="I17" s="864">
        <v>2499</v>
      </c>
      <c r="J17" s="871">
        <v>714310</v>
      </c>
      <c r="K17" s="899"/>
    </row>
    <row r="18" spans="1:11" ht="33" customHeight="1">
      <c r="A18" s="849" t="s">
        <v>288</v>
      </c>
      <c r="B18" s="856"/>
      <c r="C18" s="864">
        <v>6871</v>
      </c>
      <c r="D18" s="871">
        <v>3563550</v>
      </c>
      <c r="E18" s="878"/>
      <c r="F18" s="886">
        <v>6326</v>
      </c>
      <c r="G18" s="871">
        <v>3208950</v>
      </c>
      <c r="H18" s="892"/>
      <c r="I18" s="864">
        <v>6872</v>
      </c>
      <c r="J18" s="871">
        <v>3521500</v>
      </c>
      <c r="K18" s="899"/>
    </row>
    <row r="19" spans="1:11" ht="33" customHeight="1">
      <c r="A19" s="849" t="s">
        <v>554</v>
      </c>
      <c r="B19" s="856"/>
      <c r="C19" s="864">
        <v>263</v>
      </c>
      <c r="D19" s="871">
        <v>61180</v>
      </c>
      <c r="E19" s="878"/>
      <c r="F19" s="886">
        <v>186</v>
      </c>
      <c r="G19" s="871">
        <v>43240</v>
      </c>
      <c r="H19" s="892"/>
      <c r="I19" s="864">
        <v>278</v>
      </c>
      <c r="J19" s="871">
        <v>65090</v>
      </c>
      <c r="K19" s="899"/>
    </row>
    <row r="20" spans="1:11" ht="33" customHeight="1">
      <c r="A20" s="851" t="s">
        <v>586</v>
      </c>
      <c r="B20" s="858"/>
      <c r="C20" s="866"/>
      <c r="D20" s="873">
        <v>19433080</v>
      </c>
      <c r="E20" s="880"/>
      <c r="F20" s="887"/>
      <c r="G20" s="873">
        <v>18273740</v>
      </c>
      <c r="H20" s="893"/>
      <c r="I20" s="866"/>
      <c r="J20" s="873">
        <v>19969830</v>
      </c>
      <c r="K20" s="900"/>
    </row>
    <row r="21" spans="1:11" ht="33" customHeight="1">
      <c r="A21" s="852" t="s">
        <v>312</v>
      </c>
      <c r="B21" s="859"/>
      <c r="C21" s="867"/>
      <c r="D21" s="874">
        <f>SUM(D6:E20)</f>
        <v>55408879</v>
      </c>
      <c r="E21" s="881"/>
      <c r="F21" s="888"/>
      <c r="G21" s="874">
        <f>SUM(G6:H20)</f>
        <v>53339742</v>
      </c>
      <c r="H21" s="894"/>
      <c r="I21" s="867"/>
      <c r="J21" s="874">
        <f>SUM(J6:K20)</f>
        <v>57597441</v>
      </c>
      <c r="K21" s="901"/>
    </row>
    <row r="22" spans="1:11" ht="24" customHeight="1">
      <c r="A22" s="698" t="s">
        <v>587</v>
      </c>
      <c r="B22" s="698"/>
      <c r="F22" s="770"/>
      <c r="G22" s="770"/>
      <c r="I22" s="770"/>
      <c r="J22" s="770"/>
    </row>
    <row r="23" spans="1:11" s="733" customFormat="1" ht="21" customHeight="1">
      <c r="A23" s="698"/>
      <c r="B23" s="698"/>
      <c r="C23" s="268"/>
      <c r="D23" s="698"/>
      <c r="E23" s="268"/>
      <c r="F23" s="268"/>
      <c r="G23" s="268"/>
      <c r="H23" s="875"/>
      <c r="I23" s="875"/>
      <c r="J23" s="268"/>
      <c r="K23" s="875"/>
    </row>
    <row r="24" spans="1:11" s="733" customFormat="1">
      <c r="A24" s="698"/>
      <c r="B24" s="698"/>
      <c r="C24" s="268"/>
      <c r="D24" s="698"/>
      <c r="E24" s="268"/>
      <c r="F24" s="268"/>
      <c r="G24" s="268"/>
      <c r="H24" s="875"/>
      <c r="I24" s="875"/>
      <c r="J24" s="268"/>
      <c r="K24" s="875"/>
    </row>
    <row r="25" spans="1:11" s="733" customFormat="1">
      <c r="A25" s="698"/>
      <c r="D25" s="875"/>
      <c r="E25" s="875"/>
      <c r="F25" s="875"/>
      <c r="G25" s="875"/>
      <c r="H25" s="875"/>
      <c r="I25" s="875"/>
      <c r="J25" s="875"/>
      <c r="K25" s="875"/>
    </row>
    <row r="26" spans="1:11" s="733" customFormat="1">
      <c r="A26" s="268"/>
      <c r="D26" s="698"/>
      <c r="E26" s="268"/>
      <c r="F26" s="268"/>
      <c r="G26" s="268"/>
      <c r="H26" s="875"/>
      <c r="I26" s="875"/>
      <c r="J26" s="268"/>
      <c r="K26" s="875"/>
    </row>
    <row r="27" spans="1:11" s="733" customFormat="1">
      <c r="A27" s="698"/>
      <c r="B27" s="698"/>
      <c r="D27" s="698"/>
      <c r="E27" s="268"/>
      <c r="F27" s="268"/>
      <c r="G27" s="268"/>
      <c r="H27" s="875"/>
      <c r="I27" s="875"/>
      <c r="J27" s="268"/>
      <c r="K27" s="875"/>
    </row>
    <row r="28" spans="1:11" s="733" customFormat="1">
      <c r="A28" s="268"/>
      <c r="D28" s="698"/>
      <c r="E28" s="268"/>
      <c r="F28" s="268"/>
      <c r="G28" s="268"/>
      <c r="H28" s="875"/>
      <c r="I28" s="875"/>
      <c r="J28" s="268"/>
      <c r="K28" s="875"/>
    </row>
    <row r="29" spans="1:11" s="733" customFormat="1">
      <c r="A29" s="268"/>
      <c r="D29" s="698"/>
      <c r="E29" s="268"/>
      <c r="F29" s="268"/>
      <c r="G29" s="268"/>
      <c r="H29" s="875"/>
      <c r="I29" s="875"/>
      <c r="J29" s="268"/>
      <c r="K29" s="875"/>
    </row>
  </sheetData>
  <mergeCells count="75">
    <mergeCell ref="C3:E3"/>
    <mergeCell ref="F3:H3"/>
    <mergeCell ref="I3:K3"/>
    <mergeCell ref="D4:E4"/>
    <mergeCell ref="G4:H4"/>
    <mergeCell ref="J4:K4"/>
    <mergeCell ref="A5:B5"/>
    <mergeCell ref="D5:E5"/>
    <mergeCell ref="G5:H5"/>
    <mergeCell ref="J5:K5"/>
    <mergeCell ref="A6:B6"/>
    <mergeCell ref="D6:E6"/>
    <mergeCell ref="G6:H6"/>
    <mergeCell ref="J6:K6"/>
    <mergeCell ref="A7:B7"/>
    <mergeCell ref="D7:E7"/>
    <mergeCell ref="G7:H7"/>
    <mergeCell ref="J7:K7"/>
    <mergeCell ref="A8:B8"/>
    <mergeCell ref="D8:E8"/>
    <mergeCell ref="G8:H8"/>
    <mergeCell ref="J8:K8"/>
    <mergeCell ref="A9:B9"/>
    <mergeCell ref="D9:E9"/>
    <mergeCell ref="G9:H9"/>
    <mergeCell ref="J9:K9"/>
    <mergeCell ref="A10:B10"/>
    <mergeCell ref="D10:E10"/>
    <mergeCell ref="G10:H10"/>
    <mergeCell ref="J10:K10"/>
    <mergeCell ref="A11:B11"/>
    <mergeCell ref="D11:E11"/>
    <mergeCell ref="G11:H11"/>
    <mergeCell ref="J11:K11"/>
    <mergeCell ref="A12:B12"/>
    <mergeCell ref="D12:E12"/>
    <mergeCell ref="G12:H12"/>
    <mergeCell ref="J12:K12"/>
    <mergeCell ref="A13:B13"/>
    <mergeCell ref="D13:E13"/>
    <mergeCell ref="G13:H13"/>
    <mergeCell ref="J13:K13"/>
    <mergeCell ref="A14:B14"/>
    <mergeCell ref="D14:E14"/>
    <mergeCell ref="G14:H14"/>
    <mergeCell ref="J14:K14"/>
    <mergeCell ref="A15:B15"/>
    <mergeCell ref="D15:E15"/>
    <mergeCell ref="G15:H15"/>
    <mergeCell ref="J15:K15"/>
    <mergeCell ref="A16:B16"/>
    <mergeCell ref="D16:E16"/>
    <mergeCell ref="G16:H16"/>
    <mergeCell ref="J16:K16"/>
    <mergeCell ref="A17:B17"/>
    <mergeCell ref="D17:E17"/>
    <mergeCell ref="G17:H17"/>
    <mergeCell ref="J17:K17"/>
    <mergeCell ref="A18:B18"/>
    <mergeCell ref="D18:E18"/>
    <mergeCell ref="G18:H18"/>
    <mergeCell ref="J18:K18"/>
    <mergeCell ref="A19:B19"/>
    <mergeCell ref="D19:E19"/>
    <mergeCell ref="G19:H19"/>
    <mergeCell ref="J19:K19"/>
    <mergeCell ref="A20:B20"/>
    <mergeCell ref="D20:E20"/>
    <mergeCell ref="G20:H20"/>
    <mergeCell ref="J20:K20"/>
    <mergeCell ref="A21:B21"/>
    <mergeCell ref="D21:E21"/>
    <mergeCell ref="G21:H21"/>
    <mergeCell ref="J21:K21"/>
    <mergeCell ref="A3:B4"/>
  </mergeCells>
  <phoneticPr fontId="19"/>
  <printOptions horizontalCentered="1"/>
  <pageMargins left="0.59055118110236227" right="0.59055118110236215" top="0.78740157480314954" bottom="0.59055118110236227" header="0.51181102362204722" footer="0.51181102362204722"/>
  <pageSetup paperSize="9" fitToWidth="1" fitToHeight="1" orientation="portrait" usePrinterDefaults="1" r:id="rId1"/>
  <headerFooter alignWithMargins="0">
    <oddFooter>&amp;C- ２１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dimension ref="A2:F30"/>
  <sheetViews>
    <sheetView showGridLines="0" view="pageBreakPreview" zoomScale="85" zoomScaleSheetLayoutView="85" workbookViewId="0">
      <selection activeCell="A3" sqref="A3:I3"/>
    </sheetView>
  </sheetViews>
  <sheetFormatPr defaultRowHeight="13.5"/>
  <cols>
    <col min="1" max="1" width="11.625" style="162" customWidth="1"/>
    <col min="2" max="2" width="12.625" style="162" customWidth="1"/>
    <col min="3" max="3" width="3.25" style="162" customWidth="1"/>
    <col min="4" max="6" width="19.25" style="162" customWidth="1"/>
    <col min="7" max="16377" width="8.88671875" style="162" bestFit="1" customWidth="1"/>
    <col min="16378" max="16384" width="9" style="162" customWidth="1"/>
  </cols>
  <sheetData>
    <row r="1" spans="1:6" ht="24" customHeight="1"/>
    <row r="2" spans="1:6" ht="30" customHeight="1">
      <c r="A2" s="165" t="s">
        <v>269</v>
      </c>
    </row>
    <row r="3" spans="1:6" ht="30.75" customHeight="1">
      <c r="A3" s="902"/>
      <c r="B3" s="919"/>
      <c r="C3" s="935"/>
      <c r="D3" s="719" t="s">
        <v>596</v>
      </c>
      <c r="E3" s="742" t="s">
        <v>31</v>
      </c>
      <c r="F3" s="964" t="s">
        <v>55</v>
      </c>
    </row>
    <row r="4" spans="1:6" ht="12" customHeight="1">
      <c r="A4" s="903" t="s">
        <v>581</v>
      </c>
      <c r="B4" s="920"/>
      <c r="C4" s="936" t="s">
        <v>419</v>
      </c>
      <c r="D4" s="948">
        <v>388</v>
      </c>
      <c r="E4" s="948">
        <v>458</v>
      </c>
      <c r="F4" s="965">
        <v>560</v>
      </c>
    </row>
    <row r="5" spans="1:6" ht="24" customHeight="1">
      <c r="A5" s="904"/>
      <c r="B5" s="921"/>
      <c r="C5" s="937"/>
      <c r="D5" s="949"/>
      <c r="E5" s="949"/>
      <c r="F5" s="966"/>
    </row>
    <row r="6" spans="1:6" ht="12" customHeight="1">
      <c r="A6" s="903" t="s">
        <v>339</v>
      </c>
      <c r="B6" s="920"/>
      <c r="C6" s="938" t="s">
        <v>361</v>
      </c>
      <c r="D6" s="950">
        <v>1282490</v>
      </c>
      <c r="E6" s="950">
        <v>1085032</v>
      </c>
      <c r="F6" s="967">
        <v>1052772</v>
      </c>
    </row>
    <row r="7" spans="1:6" ht="24" customHeight="1">
      <c r="A7" s="905"/>
      <c r="B7" s="922"/>
      <c r="C7" s="939"/>
      <c r="D7" s="951"/>
      <c r="E7" s="951"/>
      <c r="F7" s="968"/>
    </row>
    <row r="8" spans="1:6" ht="12" customHeight="1">
      <c r="A8" s="906" t="s">
        <v>591</v>
      </c>
      <c r="B8" s="923"/>
      <c r="C8" s="936" t="s">
        <v>361</v>
      </c>
      <c r="D8" s="59">
        <v>2273</v>
      </c>
      <c r="E8" s="59">
        <v>5374</v>
      </c>
      <c r="F8" s="969">
        <v>11945</v>
      </c>
    </row>
    <row r="9" spans="1:6" ht="24" customHeight="1">
      <c r="A9" s="906"/>
      <c r="B9" s="923"/>
      <c r="C9" s="940"/>
      <c r="D9" s="59"/>
      <c r="E9" s="59"/>
      <c r="F9" s="969"/>
    </row>
    <row r="10" spans="1:6" ht="12" customHeight="1">
      <c r="A10" s="906" t="s">
        <v>592</v>
      </c>
      <c r="B10" s="923"/>
      <c r="C10" s="936" t="s">
        <v>361</v>
      </c>
      <c r="D10" s="59">
        <v>573809</v>
      </c>
      <c r="E10" s="59">
        <v>849709</v>
      </c>
      <c r="F10" s="969">
        <v>615150</v>
      </c>
    </row>
    <row r="11" spans="1:6" ht="25.5" customHeight="1">
      <c r="A11" s="906"/>
      <c r="B11" s="923"/>
      <c r="C11" s="940"/>
      <c r="D11" s="59"/>
      <c r="E11" s="59"/>
      <c r="F11" s="969"/>
    </row>
    <row r="12" spans="1:6" ht="12" customHeight="1">
      <c r="A12" s="907" t="s">
        <v>522</v>
      </c>
      <c r="B12" s="924"/>
      <c r="C12" s="936" t="s">
        <v>361</v>
      </c>
      <c r="D12" s="59">
        <v>25493</v>
      </c>
      <c r="E12" s="59">
        <v>25705</v>
      </c>
      <c r="F12" s="969">
        <v>82530</v>
      </c>
    </row>
    <row r="13" spans="1:6" ht="24" customHeight="1">
      <c r="A13" s="907"/>
      <c r="B13" s="924"/>
      <c r="C13" s="940"/>
      <c r="D13" s="59"/>
      <c r="E13" s="59"/>
      <c r="F13" s="969"/>
    </row>
    <row r="14" spans="1:6" ht="12.75" customHeight="1">
      <c r="A14" s="908" t="s">
        <v>500</v>
      </c>
      <c r="B14" s="925"/>
      <c r="C14" s="941" t="s">
        <v>361</v>
      </c>
      <c r="D14" s="951">
        <v>43812</v>
      </c>
      <c r="E14" s="951">
        <v>56099</v>
      </c>
      <c r="F14" s="968">
        <v>72197</v>
      </c>
    </row>
    <row r="15" spans="1:6" ht="24" customHeight="1">
      <c r="A15" s="909"/>
      <c r="B15" s="926"/>
      <c r="C15" s="942"/>
      <c r="D15" s="952"/>
      <c r="E15" s="952"/>
      <c r="F15" s="970"/>
    </row>
    <row r="16" spans="1:6" ht="12" customHeight="1">
      <c r="A16" s="910" t="s">
        <v>452</v>
      </c>
      <c r="B16" s="927"/>
      <c r="C16" s="941" t="s">
        <v>361</v>
      </c>
      <c r="D16" s="953">
        <v>1927877</v>
      </c>
      <c r="E16" s="951">
        <v>2021919</v>
      </c>
      <c r="F16" s="968">
        <v>1834594</v>
      </c>
    </row>
    <row r="17" spans="1:6" ht="24" customHeight="1">
      <c r="A17" s="911"/>
      <c r="B17" s="928"/>
      <c r="C17" s="943"/>
      <c r="D17" s="954"/>
      <c r="E17" s="961"/>
      <c r="F17" s="971"/>
    </row>
    <row r="18" spans="1:6" ht="24" customHeight="1">
      <c r="A18" s="698" t="s">
        <v>593</v>
      </c>
      <c r="B18" s="929"/>
      <c r="E18" s="962"/>
      <c r="F18" s="962"/>
    </row>
    <row r="19" spans="1:6" ht="30" customHeight="1">
      <c r="A19" s="813"/>
      <c r="B19" s="929"/>
      <c r="E19" s="962"/>
      <c r="F19" s="962"/>
    </row>
    <row r="20" spans="1:6" ht="30" customHeight="1">
      <c r="A20" s="912" t="s">
        <v>114</v>
      </c>
    </row>
    <row r="21" spans="1:6" ht="37.5" customHeight="1">
      <c r="A21" s="902"/>
      <c r="B21" s="919"/>
      <c r="C21" s="935"/>
      <c r="D21" s="955" t="s">
        <v>534</v>
      </c>
      <c r="E21" s="963" t="s">
        <v>598</v>
      </c>
      <c r="F21" s="972" t="s">
        <v>81</v>
      </c>
    </row>
    <row r="22" spans="1:6" ht="12" customHeight="1">
      <c r="A22" s="913" t="s">
        <v>315</v>
      </c>
      <c r="B22" s="930"/>
      <c r="C22" s="936" t="s">
        <v>419</v>
      </c>
      <c r="D22" s="956">
        <v>159</v>
      </c>
      <c r="E22" s="956">
        <v>171</v>
      </c>
      <c r="F22" s="973">
        <v>130</v>
      </c>
    </row>
    <row r="23" spans="1:6" ht="24" customHeight="1">
      <c r="A23" s="914"/>
      <c r="B23" s="931"/>
      <c r="C23" s="940"/>
      <c r="D23" s="957"/>
      <c r="E23" s="957"/>
      <c r="F23" s="974"/>
    </row>
    <row r="24" spans="1:6" ht="12" customHeight="1">
      <c r="A24" s="913" t="s">
        <v>594</v>
      </c>
      <c r="B24" s="930"/>
      <c r="C24" s="936" t="s">
        <v>216</v>
      </c>
      <c r="D24" s="956">
        <v>26174500</v>
      </c>
      <c r="E24" s="956">
        <v>34749000</v>
      </c>
      <c r="F24" s="973">
        <v>32535200</v>
      </c>
    </row>
    <row r="25" spans="1:6" ht="24" customHeight="1">
      <c r="A25" s="914"/>
      <c r="B25" s="931"/>
      <c r="C25" s="940"/>
      <c r="D25" s="957"/>
      <c r="E25" s="957"/>
      <c r="F25" s="974"/>
    </row>
    <row r="26" spans="1:6" ht="12" customHeight="1">
      <c r="A26" s="913" t="s">
        <v>571</v>
      </c>
      <c r="B26" s="930"/>
      <c r="C26" s="941" t="s">
        <v>216</v>
      </c>
      <c r="D26" s="956">
        <v>17447900</v>
      </c>
      <c r="E26" s="956">
        <v>23164000</v>
      </c>
      <c r="F26" s="973">
        <v>21688800</v>
      </c>
    </row>
    <row r="27" spans="1:6" ht="25.5" customHeight="1">
      <c r="A27" s="915"/>
      <c r="B27" s="932"/>
      <c r="C27" s="944"/>
      <c r="D27" s="958"/>
      <c r="E27" s="958"/>
      <c r="F27" s="975"/>
    </row>
    <row r="28" spans="1:6" ht="12" customHeight="1">
      <c r="A28" s="916" t="s">
        <v>167</v>
      </c>
      <c r="B28" s="933"/>
      <c r="C28" s="945" t="s">
        <v>216</v>
      </c>
      <c r="D28" s="959">
        <v>43622400</v>
      </c>
      <c r="E28" s="959">
        <v>57913000</v>
      </c>
      <c r="F28" s="976">
        <v>54224000</v>
      </c>
    </row>
    <row r="29" spans="1:6" ht="24" customHeight="1">
      <c r="A29" s="917"/>
      <c r="B29" s="934"/>
      <c r="C29" s="946"/>
      <c r="D29" s="960"/>
      <c r="E29" s="960"/>
      <c r="F29" s="977"/>
    </row>
    <row r="30" spans="1:6" ht="24" customHeight="1">
      <c r="A30" s="918" t="s">
        <v>436</v>
      </c>
      <c r="B30" s="918"/>
      <c r="C30" s="947"/>
    </row>
    <row r="31" spans="1:6" ht="27" customHeight="1"/>
  </sheetData>
  <mergeCells count="47">
    <mergeCell ref="A3:C3"/>
    <mergeCell ref="A21:C21"/>
    <mergeCell ref="A30:B30"/>
    <mergeCell ref="A4:B5"/>
    <mergeCell ref="D4:D5"/>
    <mergeCell ref="E4:E5"/>
    <mergeCell ref="F4:F5"/>
    <mergeCell ref="A6:B7"/>
    <mergeCell ref="D6:D7"/>
    <mergeCell ref="E6:E7"/>
    <mergeCell ref="F6:F7"/>
    <mergeCell ref="A8:B9"/>
    <mergeCell ref="D8:D9"/>
    <mergeCell ref="E8:E9"/>
    <mergeCell ref="F8:F9"/>
    <mergeCell ref="A10:B11"/>
    <mergeCell ref="D10:D11"/>
    <mergeCell ref="E10:E11"/>
    <mergeCell ref="F10:F11"/>
    <mergeCell ref="A12:B13"/>
    <mergeCell ref="D12:D13"/>
    <mergeCell ref="E12:E13"/>
    <mergeCell ref="F12:F13"/>
    <mergeCell ref="A14:B15"/>
    <mergeCell ref="D14:D15"/>
    <mergeCell ref="E14:E15"/>
    <mergeCell ref="F14:F15"/>
    <mergeCell ref="A16:B17"/>
    <mergeCell ref="D16:D17"/>
    <mergeCell ref="E16:E17"/>
    <mergeCell ref="F16:F17"/>
    <mergeCell ref="A22:B23"/>
    <mergeCell ref="D22:D23"/>
    <mergeCell ref="E22:E23"/>
    <mergeCell ref="F22:F23"/>
    <mergeCell ref="A24:B25"/>
    <mergeCell ref="D24:D25"/>
    <mergeCell ref="E24:E25"/>
    <mergeCell ref="F24:F25"/>
    <mergeCell ref="A26:B27"/>
    <mergeCell ref="D26:D27"/>
    <mergeCell ref="E26:E27"/>
    <mergeCell ref="F26:F27"/>
    <mergeCell ref="A28:B29"/>
    <mergeCell ref="D28:D29"/>
    <mergeCell ref="E28:E29"/>
    <mergeCell ref="F28:F29"/>
  </mergeCells>
  <phoneticPr fontId="19"/>
  <printOptions horizontalCentered="1"/>
  <pageMargins left="0.59055118110236215" right="0.59055118110236227" top="0.78740157480314954" bottom="0.59055118110236227" header="0.51181102362204722" footer="0.51181102362204722"/>
  <pageSetup paperSize="9" fitToWidth="1" fitToHeight="1" orientation="portrait" usePrinterDefaults="1" r:id="rId1"/>
  <headerFooter alignWithMargins="0">
    <oddFooter>&amp;C- ２２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dimension ref="A2:H48"/>
  <sheetViews>
    <sheetView showGridLines="0" view="pageBreakPreview" zoomScale="85" zoomScaleSheetLayoutView="85" workbookViewId="0">
      <selection activeCell="A3" sqref="A3:I3"/>
    </sheetView>
  </sheetViews>
  <sheetFormatPr defaultRowHeight="13.5"/>
  <cols>
    <col min="1" max="1" width="8.625" customWidth="1"/>
    <col min="2" max="2" width="4.625" style="23" bestFit="1" customWidth="1"/>
    <col min="3" max="3" width="34.625" customWidth="1"/>
    <col min="4" max="4" width="13.5546875" style="23" customWidth="1"/>
    <col min="5" max="7" width="9.75" customWidth="1"/>
  </cols>
  <sheetData>
    <row r="1" spans="1:7" ht="24" customHeight="1"/>
    <row r="2" spans="1:7" ht="30" customHeight="1">
      <c r="A2" s="165" t="s">
        <v>599</v>
      </c>
      <c r="B2" s="982"/>
    </row>
    <row r="3" spans="1:7" ht="30" customHeight="1">
      <c r="A3" s="902"/>
      <c r="B3" s="919"/>
      <c r="C3" s="919"/>
      <c r="D3" s="935"/>
      <c r="E3" s="719" t="s">
        <v>534</v>
      </c>
      <c r="F3" s="742" t="s">
        <v>598</v>
      </c>
      <c r="G3" s="777" t="s">
        <v>81</v>
      </c>
    </row>
    <row r="4" spans="1:7" s="756" customFormat="1" ht="13.5" customHeight="1">
      <c r="A4" s="978"/>
      <c r="B4" s="983"/>
      <c r="C4" s="991"/>
      <c r="D4" s="999"/>
      <c r="E4" s="1007" t="s">
        <v>626</v>
      </c>
      <c r="F4" s="1016" t="s">
        <v>626</v>
      </c>
      <c r="G4" s="1024" t="s">
        <v>626</v>
      </c>
    </row>
    <row r="5" spans="1:7" ht="30" customHeight="1">
      <c r="A5" s="979" t="s">
        <v>601</v>
      </c>
      <c r="B5" s="984" t="s">
        <v>244</v>
      </c>
      <c r="C5" s="992"/>
      <c r="D5" s="1000"/>
      <c r="E5" s="1008">
        <v>2536</v>
      </c>
      <c r="F5" s="1017">
        <v>2540</v>
      </c>
      <c r="G5" s="1025">
        <v>2554</v>
      </c>
    </row>
    <row r="6" spans="1:7" ht="30" customHeight="1">
      <c r="A6" s="980"/>
      <c r="B6" s="985" t="s">
        <v>604</v>
      </c>
      <c r="C6" s="993"/>
      <c r="D6" s="1001"/>
      <c r="E6" s="1008">
        <v>1145</v>
      </c>
      <c r="F6" s="1017">
        <v>1193</v>
      </c>
      <c r="G6" s="1025">
        <v>1164</v>
      </c>
    </row>
    <row r="7" spans="1:7" ht="18" customHeight="1">
      <c r="A7" s="484"/>
      <c r="B7" s="986" t="s">
        <v>605</v>
      </c>
      <c r="C7" s="532"/>
      <c r="D7" s="1002" t="s">
        <v>618</v>
      </c>
      <c r="E7" s="1009" t="s">
        <v>626</v>
      </c>
      <c r="F7" s="1018" t="s">
        <v>626</v>
      </c>
      <c r="G7" s="1026" t="s">
        <v>626</v>
      </c>
    </row>
    <row r="8" spans="1:7" ht="15" customHeight="1">
      <c r="A8" s="484" t="s">
        <v>603</v>
      </c>
      <c r="B8" s="987" t="s">
        <v>492</v>
      </c>
      <c r="C8" s="994" t="s">
        <v>610</v>
      </c>
      <c r="D8" s="1003" t="s">
        <v>328</v>
      </c>
      <c r="E8" s="1010">
        <v>18</v>
      </c>
      <c r="F8" s="1019">
        <v>18</v>
      </c>
      <c r="G8" s="1027">
        <v>19</v>
      </c>
    </row>
    <row r="9" spans="1:7" ht="15" customHeight="1">
      <c r="A9" s="484"/>
      <c r="B9" s="988"/>
      <c r="C9" s="995" t="s">
        <v>611</v>
      </c>
      <c r="D9" s="1004"/>
      <c r="E9" s="1011"/>
      <c r="F9" s="1020"/>
      <c r="G9" s="1028"/>
    </row>
    <row r="10" spans="1:7" ht="15" customHeight="1">
      <c r="A10" s="484"/>
      <c r="B10" s="987" t="s">
        <v>387</v>
      </c>
      <c r="C10" s="994" t="s">
        <v>612</v>
      </c>
      <c r="D10" s="1003" t="s">
        <v>620</v>
      </c>
      <c r="E10" s="1012">
        <v>7</v>
      </c>
      <c r="F10" s="1021">
        <v>8</v>
      </c>
      <c r="G10" s="1029">
        <v>7</v>
      </c>
    </row>
    <row r="11" spans="1:7" ht="15" customHeight="1">
      <c r="A11" s="484"/>
      <c r="B11" s="988"/>
      <c r="C11" s="995" t="s">
        <v>611</v>
      </c>
      <c r="D11" s="1004"/>
      <c r="E11" s="1011"/>
      <c r="F11" s="1020"/>
      <c r="G11" s="1028"/>
    </row>
    <row r="12" spans="1:7" ht="15" customHeight="1">
      <c r="A12" s="484"/>
      <c r="B12" s="987" t="s">
        <v>606</v>
      </c>
      <c r="C12" s="994" t="s">
        <v>614</v>
      </c>
      <c r="D12" s="1003" t="s">
        <v>621</v>
      </c>
      <c r="E12" s="1012">
        <v>110</v>
      </c>
      <c r="F12" s="1021">
        <v>106</v>
      </c>
      <c r="G12" s="1029">
        <v>113</v>
      </c>
    </row>
    <row r="13" spans="1:7" ht="15" customHeight="1">
      <c r="A13" s="484"/>
      <c r="B13" s="988"/>
      <c r="C13" s="995" t="s">
        <v>570</v>
      </c>
      <c r="D13" s="1004"/>
      <c r="E13" s="1011"/>
      <c r="F13" s="1020"/>
      <c r="G13" s="1028"/>
    </row>
    <row r="14" spans="1:7" ht="15" customHeight="1">
      <c r="A14" s="484"/>
      <c r="B14" s="987" t="s">
        <v>78</v>
      </c>
      <c r="C14" s="994" t="s">
        <v>169</v>
      </c>
      <c r="D14" s="1003" t="s">
        <v>622</v>
      </c>
      <c r="E14" s="1012">
        <v>27</v>
      </c>
      <c r="F14" s="1021">
        <v>27</v>
      </c>
      <c r="G14" s="1029">
        <v>27</v>
      </c>
    </row>
    <row r="15" spans="1:7" ht="15" customHeight="1">
      <c r="A15" s="484"/>
      <c r="B15" s="988"/>
      <c r="C15" s="995" t="s">
        <v>611</v>
      </c>
      <c r="D15" s="1004"/>
      <c r="E15" s="1011"/>
      <c r="F15" s="1020"/>
      <c r="G15" s="1028"/>
    </row>
    <row r="16" spans="1:7" ht="15" customHeight="1">
      <c r="A16" s="484"/>
      <c r="B16" s="987" t="s">
        <v>454</v>
      </c>
      <c r="C16" s="994" t="s">
        <v>169</v>
      </c>
      <c r="D16" s="1003" t="s">
        <v>7</v>
      </c>
      <c r="E16" s="1012">
        <v>102</v>
      </c>
      <c r="F16" s="1021">
        <v>102</v>
      </c>
      <c r="G16" s="1029">
        <v>102</v>
      </c>
    </row>
    <row r="17" spans="1:8" ht="15" customHeight="1">
      <c r="A17" s="484"/>
      <c r="B17" s="988"/>
      <c r="C17" s="995" t="s">
        <v>570</v>
      </c>
      <c r="D17" s="1004"/>
      <c r="E17" s="1011"/>
      <c r="F17" s="1020"/>
      <c r="G17" s="1028"/>
    </row>
    <row r="18" spans="1:8" ht="15" customHeight="1">
      <c r="A18" s="484"/>
      <c r="B18" s="987" t="s">
        <v>196</v>
      </c>
      <c r="C18" s="994" t="s">
        <v>615</v>
      </c>
      <c r="D18" s="1003" t="s">
        <v>623</v>
      </c>
      <c r="E18" s="1012">
        <v>48</v>
      </c>
      <c r="F18" s="1021">
        <v>54</v>
      </c>
      <c r="G18" s="1029">
        <v>51</v>
      </c>
    </row>
    <row r="19" spans="1:8" ht="15" customHeight="1">
      <c r="A19" s="484"/>
      <c r="B19" s="988"/>
      <c r="C19" s="995" t="s">
        <v>611</v>
      </c>
      <c r="D19" s="1004"/>
      <c r="E19" s="1011"/>
      <c r="F19" s="1020"/>
      <c r="G19" s="1028"/>
    </row>
    <row r="20" spans="1:8" ht="15" customHeight="1">
      <c r="A20" s="484"/>
      <c r="B20" s="987" t="s">
        <v>490</v>
      </c>
      <c r="C20" s="994" t="s">
        <v>615</v>
      </c>
      <c r="D20" s="1003" t="s">
        <v>597</v>
      </c>
      <c r="E20" s="1012">
        <v>447</v>
      </c>
      <c r="F20" s="1021">
        <v>446</v>
      </c>
      <c r="G20" s="1029">
        <v>445</v>
      </c>
    </row>
    <row r="21" spans="1:8" ht="15" customHeight="1">
      <c r="A21" s="484"/>
      <c r="B21" s="988"/>
      <c r="C21" s="995" t="s">
        <v>570</v>
      </c>
      <c r="D21" s="1004"/>
      <c r="E21" s="1011"/>
      <c r="F21" s="1020"/>
      <c r="G21" s="1028"/>
    </row>
    <row r="22" spans="1:8" ht="15" customHeight="1">
      <c r="A22" s="484"/>
      <c r="B22" s="987" t="s">
        <v>607</v>
      </c>
      <c r="C22" s="994" t="s">
        <v>344</v>
      </c>
      <c r="D22" s="1003" t="s">
        <v>33</v>
      </c>
      <c r="E22" s="1012">
        <v>8</v>
      </c>
      <c r="F22" s="1021">
        <v>9</v>
      </c>
      <c r="G22" s="1029">
        <v>10</v>
      </c>
    </row>
    <row r="23" spans="1:8" ht="15" customHeight="1">
      <c r="A23" s="484"/>
      <c r="B23" s="988"/>
      <c r="C23" s="995" t="s">
        <v>611</v>
      </c>
      <c r="D23" s="1004"/>
      <c r="E23" s="1011"/>
      <c r="F23" s="1020"/>
      <c r="G23" s="1028"/>
    </row>
    <row r="24" spans="1:8" ht="15" customHeight="1">
      <c r="A24" s="484"/>
      <c r="B24" s="987" t="s">
        <v>609</v>
      </c>
      <c r="C24" s="996" t="s">
        <v>616</v>
      </c>
      <c r="D24" s="1003" t="s">
        <v>624</v>
      </c>
      <c r="E24" s="1012">
        <v>1804</v>
      </c>
      <c r="F24" s="1021">
        <v>1804</v>
      </c>
      <c r="G24" s="1029">
        <v>1822</v>
      </c>
    </row>
    <row r="25" spans="1:8" ht="15" customHeight="1">
      <c r="A25" s="484"/>
      <c r="B25" s="989"/>
      <c r="C25" s="997"/>
      <c r="D25" s="1005"/>
      <c r="E25" s="1013"/>
      <c r="F25" s="1022"/>
      <c r="G25" s="1030"/>
    </row>
    <row r="26" spans="1:8" ht="40.5" customHeight="1">
      <c r="A26" s="981"/>
      <c r="B26" s="990" t="s">
        <v>167</v>
      </c>
      <c r="C26" s="998"/>
      <c r="D26" s="1006"/>
      <c r="E26" s="1014">
        <v>2571</v>
      </c>
      <c r="F26" s="1023">
        <v>2574</v>
      </c>
      <c r="G26" s="1031">
        <v>2596</v>
      </c>
    </row>
    <row r="27" spans="1:8" ht="24" customHeight="1">
      <c r="A27" s="268" t="s">
        <v>140</v>
      </c>
      <c r="B27" s="681"/>
      <c r="C27" s="699"/>
      <c r="D27" s="699"/>
      <c r="E27" s="1015"/>
      <c r="F27" s="1015"/>
      <c r="G27" s="1015"/>
    </row>
    <row r="28" spans="1:8" ht="15" customHeight="1">
      <c r="B28" s="8"/>
      <c r="D28" s="8"/>
      <c r="F28" s="344"/>
      <c r="G28" s="344"/>
    </row>
    <row r="31" spans="1:8">
      <c r="H31" s="162"/>
    </row>
    <row r="32" spans="1:8">
      <c r="H32" s="162"/>
    </row>
    <row r="33" spans="1:8">
      <c r="H33" s="162"/>
    </row>
    <row r="34" spans="1:8">
      <c r="H34" s="162"/>
    </row>
    <row r="35" spans="1:8">
      <c r="H35" s="162"/>
    </row>
    <row r="36" spans="1:8">
      <c r="H36" s="162"/>
    </row>
    <row r="37" spans="1:8">
      <c r="H37" s="162"/>
    </row>
    <row r="38" spans="1:8">
      <c r="H38" s="162"/>
    </row>
    <row r="39" spans="1:8">
      <c r="H39" s="162"/>
    </row>
    <row r="40" spans="1:8">
      <c r="H40" s="162"/>
    </row>
    <row r="41" spans="1:8">
      <c r="H41" s="162"/>
    </row>
    <row r="48" spans="1:8" ht="18" customHeight="1">
      <c r="A48" s="233" t="s">
        <v>557</v>
      </c>
    </row>
  </sheetData>
  <mergeCells count="54">
    <mergeCell ref="A3:D3"/>
    <mergeCell ref="B4:C4"/>
    <mergeCell ref="B5:D5"/>
    <mergeCell ref="B6:D6"/>
    <mergeCell ref="B7:C7"/>
    <mergeCell ref="B26:D26"/>
    <mergeCell ref="A5:A6"/>
    <mergeCell ref="B8:B9"/>
    <mergeCell ref="D8:D9"/>
    <mergeCell ref="E8:E9"/>
    <mergeCell ref="F8:F9"/>
    <mergeCell ref="G8:G9"/>
    <mergeCell ref="B10:B11"/>
    <mergeCell ref="D10:D11"/>
    <mergeCell ref="E10:E11"/>
    <mergeCell ref="F10:F11"/>
    <mergeCell ref="G10:G11"/>
    <mergeCell ref="B12:B13"/>
    <mergeCell ref="D12:D13"/>
    <mergeCell ref="E12:E13"/>
    <mergeCell ref="F12:F13"/>
    <mergeCell ref="G12:G13"/>
    <mergeCell ref="B14:B15"/>
    <mergeCell ref="D14:D15"/>
    <mergeCell ref="E14:E15"/>
    <mergeCell ref="F14:F15"/>
    <mergeCell ref="G14:G15"/>
    <mergeCell ref="B16:B17"/>
    <mergeCell ref="D16:D17"/>
    <mergeCell ref="E16:E17"/>
    <mergeCell ref="F16:F17"/>
    <mergeCell ref="G16:G17"/>
    <mergeCell ref="B18:B19"/>
    <mergeCell ref="D18:D19"/>
    <mergeCell ref="E18:E19"/>
    <mergeCell ref="F18:F19"/>
    <mergeCell ref="G18:G19"/>
    <mergeCell ref="B20:B21"/>
    <mergeCell ref="D20:D21"/>
    <mergeCell ref="E20:E21"/>
    <mergeCell ref="F20:F21"/>
    <mergeCell ref="G20:G21"/>
    <mergeCell ref="B22:B23"/>
    <mergeCell ref="D22:D23"/>
    <mergeCell ref="E22:E23"/>
    <mergeCell ref="F22:F23"/>
    <mergeCell ref="G22:G23"/>
    <mergeCell ref="B24:B25"/>
    <mergeCell ref="C24:C25"/>
    <mergeCell ref="D24:D25"/>
    <mergeCell ref="E24:E25"/>
    <mergeCell ref="F24:F25"/>
    <mergeCell ref="G24:G25"/>
    <mergeCell ref="A8:A26"/>
  </mergeCells>
  <phoneticPr fontId="19"/>
  <printOptions horizontalCentered="1"/>
  <pageMargins left="0.59055118110236227" right="0.59055118110236215" top="0.78740157480314954" bottom="0.59055118110236227" header="0.51181102362204722" footer="0.51181102362204722"/>
  <pageSetup paperSize="9" fitToWidth="1" fitToHeight="1" orientation="portrait" usePrinterDefaults="1" r:id="rId1"/>
  <headerFooter alignWithMargins="0">
    <oddFooter>&amp;C- ２３ -</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dimension ref="A1:K13"/>
  <sheetViews>
    <sheetView showGridLines="0" view="pageBreakPreview" zoomScale="70" zoomScaleNormal="75" zoomScaleSheetLayoutView="70" workbookViewId="0">
      <pane xSplit="2" ySplit="4" topLeftCell="C7" activePane="bottomRight" state="frozen"/>
      <selection pane="topRight"/>
      <selection pane="bottomLeft"/>
      <selection pane="bottomRight" activeCell="A3" sqref="A3:K4"/>
    </sheetView>
  </sheetViews>
  <sheetFormatPr defaultRowHeight="13.5"/>
  <cols>
    <col min="1" max="1" width="3.625" style="301" customWidth="1"/>
    <col min="2" max="2" width="10.125" style="301" customWidth="1"/>
    <col min="3" max="11" width="8.5" style="301" customWidth="1"/>
    <col min="12" max="12" width="2" style="301" customWidth="1"/>
    <col min="13" max="16380" width="9" style="301" bestFit="1" customWidth="1"/>
    <col min="16381" max="16384" width="9" style="301" customWidth="1"/>
  </cols>
  <sheetData>
    <row r="1" spans="1:11" ht="24" customHeight="1">
      <c r="A1" s="162"/>
      <c r="B1" s="162"/>
      <c r="C1" s="162"/>
      <c r="D1" s="162"/>
      <c r="E1" s="162"/>
      <c r="F1" s="162"/>
      <c r="G1" s="162"/>
      <c r="H1" s="162"/>
      <c r="I1" s="162"/>
      <c r="J1" s="162"/>
      <c r="K1" s="162"/>
    </row>
    <row r="2" spans="1:11" ht="30" customHeight="1">
      <c r="A2" s="165" t="s">
        <v>177</v>
      </c>
      <c r="B2" s="1037"/>
      <c r="C2" s="162"/>
      <c r="D2" s="162"/>
      <c r="E2" s="162"/>
      <c r="F2" s="162"/>
      <c r="G2" s="162"/>
      <c r="H2" s="162"/>
      <c r="I2" s="162"/>
      <c r="J2" s="162"/>
      <c r="K2" s="162"/>
    </row>
    <row r="3" spans="1:11" ht="35.25" customHeight="1">
      <c r="A3" s="687"/>
      <c r="B3" s="693"/>
      <c r="C3" s="1041" t="s">
        <v>351</v>
      </c>
      <c r="D3" s="1048"/>
      <c r="E3" s="1055"/>
      <c r="F3" s="1041" t="s">
        <v>514</v>
      </c>
      <c r="G3" s="1048"/>
      <c r="H3" s="1064"/>
      <c r="I3" s="1069" t="s">
        <v>632</v>
      </c>
      <c r="J3" s="1048"/>
      <c r="K3" s="1076"/>
    </row>
    <row r="4" spans="1:11" ht="35.25" customHeight="1">
      <c r="A4" s="688"/>
      <c r="B4" s="694"/>
      <c r="C4" s="987" t="s">
        <v>429</v>
      </c>
      <c r="D4" s="1049" t="s">
        <v>631</v>
      </c>
      <c r="E4" s="1056" t="s">
        <v>167</v>
      </c>
      <c r="F4" s="987" t="s">
        <v>429</v>
      </c>
      <c r="G4" s="1049" t="s">
        <v>631</v>
      </c>
      <c r="H4" s="1065" t="s">
        <v>167</v>
      </c>
      <c r="I4" s="1070" t="s">
        <v>429</v>
      </c>
      <c r="J4" s="1049" t="s">
        <v>631</v>
      </c>
      <c r="K4" s="1077" t="s">
        <v>167</v>
      </c>
    </row>
    <row r="5" spans="1:11" s="1032" customFormat="1" ht="11.25">
      <c r="A5" s="1033"/>
      <c r="B5" s="1038" t="s">
        <v>627</v>
      </c>
      <c r="C5" s="1042"/>
      <c r="D5" s="1050"/>
      <c r="E5" s="1057"/>
      <c r="F5" s="1042"/>
      <c r="G5" s="1050"/>
      <c r="H5" s="1066"/>
      <c r="I5" s="1071"/>
      <c r="J5" s="1050"/>
      <c r="K5" s="1078"/>
    </row>
    <row r="6" spans="1:11" ht="72" customHeight="1">
      <c r="A6" s="485" t="s">
        <v>191</v>
      </c>
      <c r="B6" s="511"/>
      <c r="C6" s="1043">
        <v>3301</v>
      </c>
      <c r="D6" s="1051">
        <v>176</v>
      </c>
      <c r="E6" s="1058">
        <v>3477</v>
      </c>
      <c r="F6" s="1043">
        <v>3307</v>
      </c>
      <c r="G6" s="1051">
        <v>186</v>
      </c>
      <c r="H6" s="1058">
        <v>3493</v>
      </c>
      <c r="I6" s="1072">
        <v>3372</v>
      </c>
      <c r="J6" s="1051">
        <v>161</v>
      </c>
      <c r="K6" s="1079">
        <v>3533</v>
      </c>
    </row>
    <row r="7" spans="1:11" s="1032" customFormat="1" ht="12">
      <c r="A7" s="1034" t="s">
        <v>472</v>
      </c>
      <c r="B7" s="1039" t="s">
        <v>361</v>
      </c>
      <c r="C7" s="1044"/>
      <c r="D7" s="1052"/>
      <c r="E7" s="1059"/>
      <c r="F7" s="1044"/>
      <c r="G7" s="1052"/>
      <c r="H7" s="1067"/>
      <c r="I7" s="1073"/>
      <c r="J7" s="1052"/>
      <c r="K7" s="1080"/>
    </row>
    <row r="8" spans="1:11" ht="57" customHeight="1">
      <c r="A8" s="1035"/>
      <c r="B8" s="511" t="s">
        <v>628</v>
      </c>
      <c r="C8" s="1043">
        <v>688480</v>
      </c>
      <c r="D8" s="1051">
        <v>8039</v>
      </c>
      <c r="E8" s="1058">
        <v>696519</v>
      </c>
      <c r="F8" s="1043">
        <v>741896</v>
      </c>
      <c r="G8" s="1051">
        <v>18877</v>
      </c>
      <c r="H8" s="1058">
        <v>760773</v>
      </c>
      <c r="I8" s="1072">
        <v>807075</v>
      </c>
      <c r="J8" s="1051">
        <v>6052</v>
      </c>
      <c r="K8" s="1079">
        <v>813127</v>
      </c>
    </row>
    <row r="9" spans="1:11" s="1032" customFormat="1" ht="12">
      <c r="A9" s="1035"/>
      <c r="B9" s="1039" t="s">
        <v>361</v>
      </c>
      <c r="C9" s="1044"/>
      <c r="D9" s="1052"/>
      <c r="E9" s="1059"/>
      <c r="F9" s="1044"/>
      <c r="G9" s="1052"/>
      <c r="H9" s="1067"/>
      <c r="I9" s="1073"/>
      <c r="J9" s="1052"/>
      <c r="K9" s="1080"/>
    </row>
    <row r="10" spans="1:11" ht="57" customHeight="1">
      <c r="A10" s="1035"/>
      <c r="B10" s="1040" t="s">
        <v>111</v>
      </c>
      <c r="C10" s="1045">
        <v>334322</v>
      </c>
      <c r="D10" s="1053">
        <v>4251</v>
      </c>
      <c r="E10" s="1060">
        <v>338573</v>
      </c>
      <c r="F10" s="1062">
        <v>325002</v>
      </c>
      <c r="G10" s="1063">
        <v>4389</v>
      </c>
      <c r="H10" s="1060">
        <v>329391</v>
      </c>
      <c r="I10" s="1074">
        <v>343747</v>
      </c>
      <c r="J10" s="1063">
        <v>3528</v>
      </c>
      <c r="K10" s="1081">
        <v>347275</v>
      </c>
    </row>
    <row r="11" spans="1:11" s="1032" customFormat="1" ht="12.75">
      <c r="A11" s="1035"/>
      <c r="B11" s="1039" t="s">
        <v>361</v>
      </c>
      <c r="C11" s="1044"/>
      <c r="D11" s="1052"/>
      <c r="E11" s="1059"/>
      <c r="F11" s="1044"/>
      <c r="G11" s="1052"/>
      <c r="H11" s="1067"/>
      <c r="I11" s="1073"/>
      <c r="J11" s="1052"/>
      <c r="K11" s="1080"/>
    </row>
    <row r="12" spans="1:11" ht="57" customHeight="1">
      <c r="A12" s="1036"/>
      <c r="B12" s="796" t="s">
        <v>629</v>
      </c>
      <c r="C12" s="1046">
        <v>1022802</v>
      </c>
      <c r="D12" s="1054">
        <v>12290</v>
      </c>
      <c r="E12" s="1061">
        <v>1035092</v>
      </c>
      <c r="F12" s="1046">
        <v>1066898</v>
      </c>
      <c r="G12" s="1054">
        <v>23266</v>
      </c>
      <c r="H12" s="1068">
        <v>1090164</v>
      </c>
      <c r="I12" s="1075">
        <v>1150822</v>
      </c>
      <c r="J12" s="1054">
        <v>9580</v>
      </c>
      <c r="K12" s="1082">
        <v>1160402</v>
      </c>
    </row>
    <row r="13" spans="1:11" ht="26.25" customHeight="1">
      <c r="A13" s="268" t="s">
        <v>184</v>
      </c>
      <c r="B13" s="162"/>
      <c r="C13" s="1047"/>
      <c r="D13" s="1047"/>
      <c r="E13" s="1047"/>
      <c r="F13" s="1047"/>
      <c r="G13" s="1047"/>
      <c r="H13" s="1047"/>
      <c r="I13" s="1047"/>
      <c r="J13" s="1047"/>
      <c r="K13" s="1047"/>
    </row>
    <row r="14" spans="1:11" ht="10.5" customHeight="1"/>
    <row r="15" spans="1:11" ht="27" customHeight="1"/>
    <row r="16" spans="1:11" ht="27" customHeight="1"/>
    <row r="17" ht="27" customHeight="1"/>
    <row r="18" ht="27" customHeight="1"/>
    <row r="19" ht="27" customHeight="1"/>
    <row r="20" ht="27" customHeight="1"/>
    <row r="21" ht="27" customHeight="1"/>
    <row r="22" ht="27" customHeight="1"/>
    <row r="23" ht="27" customHeight="1"/>
    <row r="24" ht="27" customHeight="1"/>
  </sheetData>
  <mergeCells count="6">
    <mergeCell ref="C3:E3"/>
    <mergeCell ref="F3:H3"/>
    <mergeCell ref="I3:K3"/>
    <mergeCell ref="A6:B6"/>
    <mergeCell ref="A3:B4"/>
    <mergeCell ref="A7:A12"/>
  </mergeCells>
  <phoneticPr fontId="19"/>
  <printOptions horizontalCentered="1"/>
  <pageMargins left="0.59055118110236215" right="0.59055118110236227" top="0.78740157480314954" bottom="0.59055118110236227" header="0.51181102362204722" footer="0.51181102362204722"/>
  <pageSetup paperSize="9" fitToWidth="1" fitToHeight="1" orientation="portrait" usePrinterDefaults="1" r:id="rId1"/>
  <headerFooter alignWithMargins="0">
    <oddFooter>&amp;C- ２４ -</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dimension ref="A1:B8"/>
  <sheetViews>
    <sheetView showGridLines="0" view="pageBreakPreview" zoomScaleSheetLayoutView="100" workbookViewId="0">
      <selection activeCell="A3" sqref="A3:I3"/>
    </sheetView>
  </sheetViews>
  <sheetFormatPr defaultRowHeight="36" customHeight="1"/>
  <cols>
    <col min="1" max="1" width="70.6640625" customWidth="1"/>
    <col min="2" max="2" width="3.6640625" style="23" customWidth="1"/>
  </cols>
  <sheetData>
    <row r="1" spans="1:2" ht="36" customHeight="1">
      <c r="A1" s="24" t="s">
        <v>812</v>
      </c>
      <c r="B1" s="27"/>
    </row>
    <row r="2" spans="1:2" ht="36" customHeight="1">
      <c r="A2" s="159"/>
      <c r="B2" s="28"/>
    </row>
    <row r="3" spans="1:2" ht="36" customHeight="1">
      <c r="A3" s="26" t="s">
        <v>95</v>
      </c>
      <c r="B3" s="28">
        <v>26</v>
      </c>
    </row>
    <row r="4" spans="1:2" ht="36" customHeight="1">
      <c r="A4" s="26" t="s">
        <v>49</v>
      </c>
      <c r="B4" s="28">
        <v>26</v>
      </c>
    </row>
    <row r="5" spans="1:2" ht="36" customHeight="1">
      <c r="A5" s="26" t="s">
        <v>102</v>
      </c>
      <c r="B5" s="28">
        <v>27</v>
      </c>
    </row>
    <row r="6" spans="1:2" ht="36" customHeight="1">
      <c r="A6" s="26" t="s">
        <v>103</v>
      </c>
      <c r="B6" s="28">
        <v>29</v>
      </c>
    </row>
    <row r="7" spans="1:2" ht="36" customHeight="1">
      <c r="A7" s="26" t="s">
        <v>635</v>
      </c>
      <c r="B7" s="28">
        <v>32</v>
      </c>
    </row>
    <row r="8" spans="1:2" ht="36" customHeight="1">
      <c r="A8" s="160" t="s">
        <v>98</v>
      </c>
      <c r="B8" s="29">
        <v>33</v>
      </c>
    </row>
  </sheetData>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r:id="rId1"/>
  <headerFooter alignWithMargins="0">
    <oddFooter>&amp;C- ２５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dimension ref="A1:K49"/>
  <sheetViews>
    <sheetView showGridLines="0" view="pageBreakPreview" topLeftCell="A10" zoomScale="85" zoomScaleSheetLayoutView="85" workbookViewId="0">
      <selection activeCell="A3" sqref="A3:K4"/>
    </sheetView>
  </sheetViews>
  <sheetFormatPr defaultColWidth="8.77734375" defaultRowHeight="13.5"/>
  <cols>
    <col min="1" max="1" width="4" style="162" customWidth="1"/>
    <col min="2" max="2" width="3.109375" style="162" customWidth="1"/>
    <col min="3" max="11" width="8.77734375" style="162"/>
    <col min="12" max="12" width="0.6640625" style="162" customWidth="1"/>
    <col min="13" max="13" width="2.109375" style="162" customWidth="1"/>
    <col min="14" max="16384" width="8.77734375" style="162"/>
  </cols>
  <sheetData>
    <row r="1" spans="1:11" ht="24" customHeight="1">
      <c r="A1" s="36" t="s">
        <v>476</v>
      </c>
      <c r="B1" s="1098"/>
      <c r="C1" s="1098"/>
      <c r="D1" s="1098"/>
      <c r="E1" s="1098"/>
    </row>
    <row r="2" spans="1:11" ht="19.95" customHeight="1">
      <c r="A2" s="235" t="s">
        <v>154</v>
      </c>
      <c r="B2" s="235"/>
      <c r="C2" s="235"/>
      <c r="D2" s="235"/>
      <c r="E2" s="235"/>
      <c r="F2" s="235"/>
    </row>
    <row r="3" spans="1:11" ht="21" customHeight="1">
      <c r="A3" s="1083" t="s">
        <v>230</v>
      </c>
      <c r="B3" s="1099"/>
      <c r="C3" s="1112" t="s">
        <v>155</v>
      </c>
      <c r="D3" s="1125"/>
      <c r="E3" s="1136"/>
      <c r="F3" s="1112" t="s">
        <v>649</v>
      </c>
      <c r="G3" s="1125"/>
      <c r="H3" s="1136"/>
      <c r="I3" s="1125" t="s">
        <v>653</v>
      </c>
      <c r="J3" s="1125"/>
      <c r="K3" s="1153"/>
    </row>
    <row r="4" spans="1:11" ht="27" customHeight="1">
      <c r="A4" s="1084"/>
      <c r="B4" s="1100"/>
      <c r="C4" s="1113" t="s">
        <v>647</v>
      </c>
      <c r="D4" s="1126" t="s">
        <v>634</v>
      </c>
      <c r="E4" s="1137" t="s">
        <v>648</v>
      </c>
      <c r="F4" s="1113" t="s">
        <v>647</v>
      </c>
      <c r="G4" s="1126" t="s">
        <v>652</v>
      </c>
      <c r="H4" s="1137" t="s">
        <v>648</v>
      </c>
      <c r="I4" s="1113" t="s">
        <v>647</v>
      </c>
      <c r="J4" s="1126" t="s">
        <v>652</v>
      </c>
      <c r="K4" s="1154" t="s">
        <v>648</v>
      </c>
    </row>
    <row r="5" spans="1:11" ht="12" customHeight="1">
      <c r="A5" s="1085" t="s">
        <v>637</v>
      </c>
      <c r="B5" s="1101"/>
      <c r="C5" s="1114" t="s">
        <v>419</v>
      </c>
      <c r="D5" s="1114" t="s">
        <v>419</v>
      </c>
      <c r="E5" s="1114" t="s">
        <v>419</v>
      </c>
      <c r="F5" s="1114" t="s">
        <v>419</v>
      </c>
      <c r="G5" s="1114" t="s">
        <v>419</v>
      </c>
      <c r="H5" s="1114" t="s">
        <v>419</v>
      </c>
      <c r="I5" s="1114" t="s">
        <v>419</v>
      </c>
      <c r="J5" s="1114" t="s">
        <v>419</v>
      </c>
      <c r="K5" s="1155" t="s">
        <v>419</v>
      </c>
    </row>
    <row r="6" spans="1:11" ht="21" customHeight="1">
      <c r="A6" s="1086"/>
      <c r="B6" s="1102"/>
      <c r="C6" s="1115">
        <v>34481</v>
      </c>
      <c r="D6" s="1115">
        <v>5129</v>
      </c>
      <c r="E6" s="1115">
        <v>29352</v>
      </c>
      <c r="F6" s="1115">
        <v>32848</v>
      </c>
      <c r="G6" s="1115">
        <v>1224</v>
      </c>
      <c r="H6" s="1115">
        <v>31624</v>
      </c>
      <c r="I6" s="1115">
        <v>3060</v>
      </c>
      <c r="J6" s="1115">
        <v>1536</v>
      </c>
      <c r="K6" s="1156">
        <v>1524</v>
      </c>
    </row>
    <row r="7" spans="1:11" ht="30" customHeight="1">
      <c r="A7" s="1087" t="s">
        <v>639</v>
      </c>
      <c r="B7" s="1103"/>
      <c r="C7" s="1116">
        <v>34500</v>
      </c>
      <c r="D7" s="1116">
        <v>5160</v>
      </c>
      <c r="E7" s="1116">
        <v>29340</v>
      </c>
      <c r="F7" s="1116">
        <v>32948</v>
      </c>
      <c r="G7" s="1116">
        <v>1212</v>
      </c>
      <c r="H7" s="1116">
        <v>31736</v>
      </c>
      <c r="I7" s="1116">
        <v>3109</v>
      </c>
      <c r="J7" s="1116">
        <v>1592</v>
      </c>
      <c r="K7" s="1157">
        <v>1517</v>
      </c>
    </row>
    <row r="8" spans="1:11" ht="30" customHeight="1">
      <c r="A8" s="1088" t="s">
        <v>638</v>
      </c>
      <c r="B8" s="1104"/>
      <c r="C8" s="1117">
        <v>34595</v>
      </c>
      <c r="D8" s="1117">
        <v>5231</v>
      </c>
      <c r="E8" s="1117">
        <v>29364</v>
      </c>
      <c r="F8" s="1117">
        <v>32892</v>
      </c>
      <c r="G8" s="1117">
        <v>1156</v>
      </c>
      <c r="H8" s="1117">
        <v>31736</v>
      </c>
      <c r="I8" s="1117">
        <v>3159</v>
      </c>
      <c r="J8" s="1117">
        <v>1615</v>
      </c>
      <c r="K8" s="1158">
        <v>1544</v>
      </c>
    </row>
    <row r="9" spans="1:11" ht="21" customHeight="1">
      <c r="A9" s="1089" t="s">
        <v>642</v>
      </c>
      <c r="B9" s="1090"/>
      <c r="C9" s="1090"/>
      <c r="D9" s="1090"/>
      <c r="E9" s="1090"/>
      <c r="F9" s="1090"/>
    </row>
    <row r="10" spans="1:11" ht="9" customHeight="1">
      <c r="A10" s="1090"/>
      <c r="B10" s="1090"/>
      <c r="C10" s="1090"/>
      <c r="D10" s="1090"/>
      <c r="E10" s="1090"/>
      <c r="F10" s="1090"/>
    </row>
    <row r="11" spans="1:11" ht="19.95" customHeight="1">
      <c r="A11" s="235" t="s">
        <v>356</v>
      </c>
      <c r="B11" s="1105"/>
      <c r="C11" s="1118"/>
      <c r="D11" s="1105"/>
      <c r="E11" s="1105"/>
      <c r="F11" s="81"/>
      <c r="G11" s="81"/>
    </row>
    <row r="12" spans="1:11" ht="12" customHeight="1">
      <c r="A12" s="1091" t="s">
        <v>410</v>
      </c>
      <c r="B12" s="1106"/>
      <c r="C12" s="1119"/>
      <c r="D12" s="1127" t="s">
        <v>137</v>
      </c>
      <c r="E12" s="1138"/>
      <c r="F12" s="1127" t="s">
        <v>650</v>
      </c>
      <c r="G12" s="1138"/>
      <c r="H12" s="1127" t="s">
        <v>653</v>
      </c>
      <c r="I12" s="1138"/>
      <c r="J12" s="1127" t="s">
        <v>167</v>
      </c>
      <c r="K12" s="1159"/>
    </row>
    <row r="13" spans="1:11">
      <c r="A13" s="1092"/>
      <c r="B13" s="1107"/>
      <c r="C13" s="1120"/>
      <c r="D13" s="1128"/>
      <c r="E13" s="1139"/>
      <c r="F13" s="1128"/>
      <c r="G13" s="1139"/>
      <c r="H13" s="1128"/>
      <c r="I13" s="1139"/>
      <c r="J13" s="1128"/>
      <c r="K13" s="1160"/>
    </row>
    <row r="14" spans="1:11" ht="9" customHeight="1">
      <c r="A14" s="1093" t="s">
        <v>143</v>
      </c>
      <c r="B14" s="1108" t="s">
        <v>530</v>
      </c>
      <c r="C14" s="1121"/>
      <c r="D14" s="1129"/>
      <c r="E14" s="1140" t="s">
        <v>361</v>
      </c>
      <c r="F14" s="1146"/>
      <c r="G14" s="1140" t="s">
        <v>361</v>
      </c>
      <c r="H14" s="1146"/>
      <c r="I14" s="1140" t="s">
        <v>361</v>
      </c>
      <c r="J14" s="1148"/>
      <c r="K14" s="1161" t="s">
        <v>361</v>
      </c>
    </row>
    <row r="15" spans="1:11" ht="21" customHeight="1">
      <c r="A15" s="1094"/>
      <c r="B15" s="1109"/>
      <c r="C15" s="1122"/>
      <c r="D15" s="1130">
        <v>152022304</v>
      </c>
      <c r="E15" s="1141"/>
      <c r="F15" s="1130">
        <v>216462264</v>
      </c>
      <c r="G15" s="1141"/>
      <c r="H15" s="1130">
        <v>197964660</v>
      </c>
      <c r="I15" s="1141"/>
      <c r="J15" s="1149">
        <v>566449228</v>
      </c>
      <c r="K15" s="1162"/>
    </row>
    <row r="16" spans="1:11" ht="9" customHeight="1">
      <c r="A16" s="1094"/>
      <c r="B16" s="1108" t="s">
        <v>364</v>
      </c>
      <c r="C16" s="1121"/>
      <c r="D16" s="1131"/>
      <c r="E16" s="1142" t="s">
        <v>363</v>
      </c>
      <c r="F16" s="1131"/>
      <c r="G16" s="1142" t="s">
        <v>363</v>
      </c>
      <c r="H16" s="1131"/>
      <c r="I16" s="1142" t="s">
        <v>363</v>
      </c>
      <c r="J16" s="1150"/>
      <c r="K16" s="1163" t="s">
        <v>363</v>
      </c>
    </row>
    <row r="17" spans="1:11" ht="21" customHeight="1">
      <c r="A17" s="1094"/>
      <c r="B17" s="1109"/>
      <c r="C17" s="1122"/>
      <c r="D17" s="1132">
        <v>26.8</v>
      </c>
      <c r="E17" s="1143"/>
      <c r="F17" s="1132">
        <v>38.200000000000003</v>
      </c>
      <c r="G17" s="1143"/>
      <c r="H17" s="1132">
        <v>35</v>
      </c>
      <c r="I17" s="1143"/>
      <c r="J17" s="1151">
        <v>100</v>
      </c>
      <c r="K17" s="1164"/>
    </row>
    <row r="18" spans="1:11" ht="9" customHeight="1">
      <c r="A18" s="1094"/>
      <c r="B18" s="1108" t="s">
        <v>542</v>
      </c>
      <c r="C18" s="1121"/>
      <c r="D18" s="1133"/>
      <c r="E18" s="1142" t="s">
        <v>363</v>
      </c>
      <c r="F18" s="1131"/>
      <c r="G18" s="1142" t="s">
        <v>363</v>
      </c>
      <c r="H18" s="1131"/>
      <c r="I18" s="1142" t="s">
        <v>363</v>
      </c>
      <c r="J18" s="1150"/>
      <c r="K18" s="1163" t="s">
        <v>363</v>
      </c>
    </row>
    <row r="19" spans="1:11" ht="21" customHeight="1">
      <c r="A19" s="1095"/>
      <c r="B19" s="1109"/>
      <c r="C19" s="1122"/>
      <c r="D19" s="1132">
        <v>99.8</v>
      </c>
      <c r="E19" s="1143"/>
      <c r="F19" s="1132">
        <v>102.2</v>
      </c>
      <c r="G19" s="1143"/>
      <c r="H19" s="1132">
        <v>95.6</v>
      </c>
      <c r="I19" s="1143"/>
      <c r="J19" s="1132">
        <v>99.1</v>
      </c>
      <c r="K19" s="1164"/>
    </row>
    <row r="20" spans="1:11" ht="9" customHeight="1">
      <c r="A20" s="1093" t="s">
        <v>644</v>
      </c>
      <c r="B20" s="1108" t="s">
        <v>530</v>
      </c>
      <c r="C20" s="1121"/>
      <c r="D20" s="1129"/>
      <c r="E20" s="1140" t="s">
        <v>361</v>
      </c>
      <c r="F20" s="1146"/>
      <c r="G20" s="1140" t="s">
        <v>361</v>
      </c>
      <c r="H20" s="1146"/>
      <c r="I20" s="1140" t="s">
        <v>361</v>
      </c>
      <c r="J20" s="1148"/>
      <c r="K20" s="1161" t="s">
        <v>361</v>
      </c>
    </row>
    <row r="21" spans="1:11" ht="21" customHeight="1">
      <c r="A21" s="1094"/>
      <c r="B21" s="1109"/>
      <c r="C21" s="1122"/>
      <c r="D21" s="1130">
        <v>153617799</v>
      </c>
      <c r="E21" s="1141"/>
      <c r="F21" s="1130">
        <v>211004940</v>
      </c>
      <c r="G21" s="1141"/>
      <c r="H21" s="1130">
        <v>191744422</v>
      </c>
      <c r="I21" s="1141"/>
      <c r="J21" s="1149">
        <v>556367161</v>
      </c>
      <c r="K21" s="1162"/>
    </row>
    <row r="22" spans="1:11" ht="9" customHeight="1">
      <c r="A22" s="1094"/>
      <c r="B22" s="1108" t="s">
        <v>364</v>
      </c>
      <c r="C22" s="1121"/>
      <c r="D22" s="1133"/>
      <c r="E22" s="1142" t="s">
        <v>363</v>
      </c>
      <c r="F22" s="1131"/>
      <c r="G22" s="1142" t="s">
        <v>363</v>
      </c>
      <c r="H22" s="1131"/>
      <c r="I22" s="1142" t="s">
        <v>363</v>
      </c>
      <c r="J22" s="1150"/>
      <c r="K22" s="1163" t="s">
        <v>363</v>
      </c>
    </row>
    <row r="23" spans="1:11" ht="21" customHeight="1">
      <c r="A23" s="1094"/>
      <c r="B23" s="1109"/>
      <c r="C23" s="1122"/>
      <c r="D23" s="1132">
        <v>27.6</v>
      </c>
      <c r="E23" s="1143"/>
      <c r="F23" s="1132">
        <v>37.9</v>
      </c>
      <c r="G23" s="1143"/>
      <c r="H23" s="1132">
        <v>34.5</v>
      </c>
      <c r="I23" s="1143"/>
      <c r="J23" s="1151">
        <v>100</v>
      </c>
      <c r="K23" s="1164"/>
    </row>
    <row r="24" spans="1:11" ht="9" customHeight="1">
      <c r="A24" s="1094"/>
      <c r="B24" s="1108" t="s">
        <v>542</v>
      </c>
      <c r="C24" s="1121"/>
      <c r="D24" s="1133"/>
      <c r="E24" s="1142" t="s">
        <v>363</v>
      </c>
      <c r="F24" s="1131"/>
      <c r="G24" s="1142" t="s">
        <v>363</v>
      </c>
      <c r="H24" s="1131"/>
      <c r="I24" s="1142" t="s">
        <v>363</v>
      </c>
      <c r="J24" s="1150"/>
      <c r="K24" s="1163" t="s">
        <v>363</v>
      </c>
    </row>
    <row r="25" spans="1:11" ht="21" customHeight="1">
      <c r="A25" s="1095"/>
      <c r="B25" s="1109"/>
      <c r="C25" s="1122"/>
      <c r="D25" s="1132">
        <v>101</v>
      </c>
      <c r="E25" s="1143"/>
      <c r="F25" s="1132">
        <v>97.5</v>
      </c>
      <c r="G25" s="1143"/>
      <c r="H25" s="1132">
        <v>96.9</v>
      </c>
      <c r="I25" s="1143"/>
      <c r="J25" s="1132">
        <v>98.2</v>
      </c>
      <c r="K25" s="1164"/>
    </row>
    <row r="26" spans="1:11" ht="9" customHeight="1">
      <c r="A26" s="1096" t="s">
        <v>645</v>
      </c>
      <c r="B26" s="1110" t="s">
        <v>530</v>
      </c>
      <c r="C26" s="1123"/>
      <c r="D26" s="1134"/>
      <c r="E26" s="1144" t="s">
        <v>361</v>
      </c>
      <c r="F26" s="1147"/>
      <c r="G26" s="1144" t="s">
        <v>361</v>
      </c>
      <c r="H26" s="1147"/>
      <c r="I26" s="1144" t="s">
        <v>361</v>
      </c>
      <c r="J26" s="1152"/>
      <c r="K26" s="1165" t="s">
        <v>361</v>
      </c>
    </row>
    <row r="27" spans="1:11" ht="21" customHeight="1">
      <c r="A27" s="1094"/>
      <c r="B27" s="1109"/>
      <c r="C27" s="1122"/>
      <c r="D27" s="1130">
        <v>153273769</v>
      </c>
      <c r="E27" s="1141"/>
      <c r="F27" s="1130">
        <v>214716968</v>
      </c>
      <c r="G27" s="1141"/>
      <c r="H27" s="1130">
        <v>188262030</v>
      </c>
      <c r="I27" s="1141"/>
      <c r="J27" s="1149">
        <v>556252767</v>
      </c>
      <c r="K27" s="1162"/>
    </row>
    <row r="28" spans="1:11" ht="9" customHeight="1">
      <c r="A28" s="1094"/>
      <c r="B28" s="1108" t="s">
        <v>364</v>
      </c>
      <c r="C28" s="1121"/>
      <c r="D28" s="1133"/>
      <c r="E28" s="1142" t="s">
        <v>363</v>
      </c>
      <c r="F28" s="1131"/>
      <c r="G28" s="1142" t="s">
        <v>363</v>
      </c>
      <c r="H28" s="1131"/>
      <c r="I28" s="1142" t="s">
        <v>363</v>
      </c>
      <c r="J28" s="1150"/>
      <c r="K28" s="1163" t="s">
        <v>363</v>
      </c>
    </row>
    <row r="29" spans="1:11" ht="21" customHeight="1">
      <c r="A29" s="1094"/>
      <c r="B29" s="1109"/>
      <c r="C29" s="1122"/>
      <c r="D29" s="1132">
        <v>27.6</v>
      </c>
      <c r="E29" s="1143"/>
      <c r="F29" s="1132">
        <v>38.6</v>
      </c>
      <c r="G29" s="1143"/>
      <c r="H29" s="1132">
        <v>33.799999999999997</v>
      </c>
      <c r="I29" s="1143"/>
      <c r="J29" s="1151">
        <v>100</v>
      </c>
      <c r="K29" s="1164"/>
    </row>
    <row r="30" spans="1:11" ht="9" customHeight="1">
      <c r="A30" s="1094"/>
      <c r="B30" s="1108" t="s">
        <v>542</v>
      </c>
      <c r="C30" s="1121"/>
      <c r="D30" s="1133"/>
      <c r="E30" s="1142" t="s">
        <v>363</v>
      </c>
      <c r="F30" s="1131"/>
      <c r="G30" s="1142" t="s">
        <v>363</v>
      </c>
      <c r="H30" s="1131"/>
      <c r="I30" s="1142" t="s">
        <v>363</v>
      </c>
      <c r="J30" s="1150"/>
      <c r="K30" s="1163" t="s">
        <v>363</v>
      </c>
    </row>
    <row r="31" spans="1:11" ht="21.75" customHeight="1">
      <c r="A31" s="1097"/>
      <c r="B31" s="1111"/>
      <c r="C31" s="1124"/>
      <c r="D31" s="1135">
        <v>99.8</v>
      </c>
      <c r="E31" s="1145"/>
      <c r="F31" s="1135">
        <v>101.8</v>
      </c>
      <c r="G31" s="1145"/>
      <c r="H31" s="1135">
        <v>98.2</v>
      </c>
      <c r="I31" s="1145"/>
      <c r="J31" s="1135">
        <v>100</v>
      </c>
      <c r="K31" s="1166"/>
    </row>
    <row r="32" spans="1:11" ht="21" customHeight="1">
      <c r="A32" s="1089" t="s">
        <v>646</v>
      </c>
      <c r="B32" s="1090"/>
      <c r="C32" s="1090"/>
      <c r="D32" s="1090"/>
      <c r="E32" s="1090"/>
    </row>
    <row r="33" spans="1:5" ht="4.5" customHeight="1">
      <c r="A33" s="1090"/>
      <c r="B33" s="1090"/>
      <c r="C33" s="1090"/>
      <c r="D33" s="1090"/>
      <c r="E33" s="1090"/>
    </row>
    <row r="34" spans="1:5" ht="9.75" customHeight="1"/>
    <row r="49" spans="1:1">
      <c r="A49" s="233" t="s">
        <v>376</v>
      </c>
    </row>
  </sheetData>
  <mergeCells count="61">
    <mergeCell ref="A2:F2"/>
    <mergeCell ref="C3:E3"/>
    <mergeCell ref="F3:H3"/>
    <mergeCell ref="I3:K3"/>
    <mergeCell ref="A7:B7"/>
    <mergeCell ref="A8:B8"/>
    <mergeCell ref="D15:E15"/>
    <mergeCell ref="F15:G15"/>
    <mergeCell ref="H15:I15"/>
    <mergeCell ref="J15:K15"/>
    <mergeCell ref="D17:E17"/>
    <mergeCell ref="F17:G17"/>
    <mergeCell ref="H17:I17"/>
    <mergeCell ref="J17:K17"/>
    <mergeCell ref="D19:E19"/>
    <mergeCell ref="F19:G19"/>
    <mergeCell ref="H19:I19"/>
    <mergeCell ref="J19:K19"/>
    <mergeCell ref="D21:E21"/>
    <mergeCell ref="F21:G21"/>
    <mergeCell ref="H21:I21"/>
    <mergeCell ref="J21:K21"/>
    <mergeCell ref="D23:E23"/>
    <mergeCell ref="F23:G23"/>
    <mergeCell ref="H23:I23"/>
    <mergeCell ref="J23:K23"/>
    <mergeCell ref="D25:E25"/>
    <mergeCell ref="F25:G25"/>
    <mergeCell ref="H25:I25"/>
    <mergeCell ref="J25:K25"/>
    <mergeCell ref="D27:E27"/>
    <mergeCell ref="F27:G27"/>
    <mergeCell ref="H27:I27"/>
    <mergeCell ref="J27:K27"/>
    <mergeCell ref="D29:E29"/>
    <mergeCell ref="F29:G29"/>
    <mergeCell ref="H29:I29"/>
    <mergeCell ref="J29:K29"/>
    <mergeCell ref="D31:E31"/>
    <mergeCell ref="F31:G31"/>
    <mergeCell ref="H31:I31"/>
    <mergeCell ref="J31:K31"/>
    <mergeCell ref="A3:B4"/>
    <mergeCell ref="A5:B6"/>
    <mergeCell ref="A12:C13"/>
    <mergeCell ref="D12:E13"/>
    <mergeCell ref="F12:G13"/>
    <mergeCell ref="H12:I13"/>
    <mergeCell ref="J12:K13"/>
    <mergeCell ref="A14:A19"/>
    <mergeCell ref="B14:C15"/>
    <mergeCell ref="B16:C17"/>
    <mergeCell ref="B18:C19"/>
    <mergeCell ref="A20:A25"/>
    <mergeCell ref="B20:C21"/>
    <mergeCell ref="B22:C23"/>
    <mergeCell ref="B24:C25"/>
    <mergeCell ref="A26:A31"/>
    <mergeCell ref="B26:C27"/>
    <mergeCell ref="B28:C29"/>
    <mergeCell ref="B30:C31"/>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２６ -</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dimension ref="A2:I56"/>
  <sheetViews>
    <sheetView showGridLines="0" view="pageBreakPreview" zoomScale="85" zoomScaleSheetLayoutView="85" workbookViewId="0">
      <pane xSplit="3" ySplit="5" topLeftCell="D12" activePane="bottomRight" state="frozen"/>
      <selection pane="topRight"/>
      <selection pane="bottomLeft"/>
      <selection pane="bottomRight" activeCell="A3" sqref="A3:I5"/>
    </sheetView>
  </sheetViews>
  <sheetFormatPr defaultRowHeight="13.5"/>
  <cols>
    <col min="1" max="1" width="5.109375" style="162" customWidth="1"/>
    <col min="2" max="2" width="11.109375" style="162" customWidth="1"/>
    <col min="3" max="3" width="5.109375" style="23" customWidth="1"/>
    <col min="4" max="4" width="12.6640625" style="162" customWidth="1"/>
    <col min="5" max="5" width="16" style="162" customWidth="1"/>
    <col min="6" max="8" width="10.6640625" style="162" customWidth="1"/>
    <col min="9" max="9" width="0.44140625" style="162" customWidth="1"/>
    <col min="10" max="16384" width="9" style="162" customWidth="1"/>
  </cols>
  <sheetData>
    <row r="1" spans="1:8" ht="10.050000000000001" customHeight="1"/>
    <row r="2" spans="1:8" ht="30" customHeight="1">
      <c r="A2" s="235" t="s">
        <v>654</v>
      </c>
      <c r="B2" s="235"/>
      <c r="C2" s="235"/>
      <c r="D2" s="235"/>
      <c r="E2" s="235"/>
      <c r="F2" s="235"/>
    </row>
    <row r="3" spans="1:8" s="23" customFormat="1" ht="15" customHeight="1">
      <c r="A3" s="1167" t="s">
        <v>656</v>
      </c>
      <c r="B3" s="1177"/>
      <c r="C3" s="1188" t="s">
        <v>658</v>
      </c>
      <c r="D3" s="1188" t="s">
        <v>659</v>
      </c>
      <c r="E3" s="1200" t="s">
        <v>16</v>
      </c>
      <c r="F3" s="1188" t="s">
        <v>157</v>
      </c>
      <c r="G3" s="1188" t="s">
        <v>166</v>
      </c>
      <c r="H3" s="1207" t="s">
        <v>104</v>
      </c>
    </row>
    <row r="4" spans="1:8" s="23" customFormat="1" ht="15" customHeight="1">
      <c r="A4" s="1168"/>
      <c r="B4" s="1178"/>
      <c r="C4" s="1181"/>
      <c r="D4" s="1181"/>
      <c r="E4" s="1181" t="s">
        <v>664</v>
      </c>
      <c r="F4" s="1181"/>
      <c r="G4" s="1181"/>
      <c r="H4" s="1208"/>
    </row>
    <row r="5" spans="1:8" s="23" customFormat="1" ht="15" customHeight="1">
      <c r="A5" s="1169"/>
      <c r="B5" s="1179"/>
      <c r="C5" s="1182"/>
      <c r="D5" s="1193" t="s">
        <v>660</v>
      </c>
      <c r="E5" s="1193" t="s">
        <v>450</v>
      </c>
      <c r="F5" s="1193"/>
      <c r="G5" s="1193" t="s">
        <v>667</v>
      </c>
      <c r="H5" s="1209"/>
    </row>
    <row r="6" spans="1:8" ht="12" customHeight="1">
      <c r="A6" s="1170" t="s">
        <v>466</v>
      </c>
      <c r="B6" s="1180"/>
      <c r="C6" s="1189"/>
      <c r="D6" s="1194" t="s">
        <v>662</v>
      </c>
      <c r="E6" s="1194" t="s">
        <v>361</v>
      </c>
      <c r="F6" s="1194" t="s">
        <v>666</v>
      </c>
      <c r="G6" s="1194" t="s">
        <v>216</v>
      </c>
      <c r="H6" s="1210" t="s">
        <v>216</v>
      </c>
    </row>
    <row r="7" spans="1:8" ht="14.1" customHeight="1">
      <c r="A7" s="1171"/>
      <c r="B7" s="1181" t="s">
        <v>12</v>
      </c>
      <c r="C7" s="1190">
        <v>5</v>
      </c>
      <c r="D7" s="1195">
        <v>34285127</v>
      </c>
      <c r="E7" s="1201">
        <v>3915607</v>
      </c>
      <c r="F7" s="1195">
        <v>33747</v>
      </c>
      <c r="G7" s="1195">
        <v>114</v>
      </c>
      <c r="H7" s="1211">
        <v>165</v>
      </c>
    </row>
    <row r="8" spans="1:8" ht="14.1" customHeight="1">
      <c r="A8" s="1171"/>
      <c r="B8" s="1182"/>
      <c r="C8" s="1190"/>
      <c r="D8" s="1196"/>
      <c r="E8" s="1202">
        <v>3899595</v>
      </c>
      <c r="F8" s="1196"/>
      <c r="G8" s="1196"/>
      <c r="H8" s="1212"/>
    </row>
    <row r="9" spans="1:8" ht="14.1" customHeight="1">
      <c r="A9" s="1172"/>
      <c r="B9" s="1181" t="s">
        <v>474</v>
      </c>
      <c r="C9" s="1190"/>
      <c r="D9" s="1197">
        <v>659542</v>
      </c>
      <c r="E9" s="1203">
        <v>4732795</v>
      </c>
      <c r="F9" s="1197">
        <v>1391</v>
      </c>
      <c r="G9" s="1197">
        <v>7176</v>
      </c>
      <c r="H9" s="1213">
        <v>23520</v>
      </c>
    </row>
    <row r="10" spans="1:8" ht="14.1" customHeight="1">
      <c r="A10" s="1172"/>
      <c r="B10" s="1182"/>
      <c r="C10" s="1191"/>
      <c r="D10" s="1196"/>
      <c r="E10" s="1202">
        <v>1421709</v>
      </c>
      <c r="F10" s="1196"/>
      <c r="G10" s="1196"/>
      <c r="H10" s="1212"/>
    </row>
    <row r="11" spans="1:8" ht="14.1" customHeight="1">
      <c r="A11" s="1172"/>
      <c r="B11" s="1183" t="s">
        <v>12</v>
      </c>
      <c r="C11" s="1190">
        <v>6</v>
      </c>
      <c r="D11" s="1195">
        <v>34217011</v>
      </c>
      <c r="E11" s="1201">
        <v>3907358</v>
      </c>
      <c r="F11" s="1195">
        <v>33639</v>
      </c>
      <c r="G11" s="1195">
        <v>114</v>
      </c>
      <c r="H11" s="1211">
        <v>165</v>
      </c>
    </row>
    <row r="12" spans="1:8" ht="14.1" customHeight="1">
      <c r="A12" s="1172"/>
      <c r="B12" s="1182"/>
      <c r="C12" s="1190"/>
      <c r="D12" s="1196"/>
      <c r="E12" s="1202">
        <v>3899976</v>
      </c>
      <c r="F12" s="1196"/>
      <c r="G12" s="1196"/>
      <c r="H12" s="1212"/>
    </row>
    <row r="13" spans="1:8" ht="14.1" customHeight="1">
      <c r="A13" s="1172"/>
      <c r="B13" s="1183" t="s">
        <v>474</v>
      </c>
      <c r="C13" s="1190"/>
      <c r="D13" s="1197">
        <v>589238</v>
      </c>
      <c r="E13" s="1203">
        <v>3962861</v>
      </c>
      <c r="F13" s="1197">
        <v>1163</v>
      </c>
      <c r="G13" s="1197">
        <v>6725</v>
      </c>
      <c r="H13" s="1213">
        <v>24320</v>
      </c>
    </row>
    <row r="14" spans="1:8" ht="14.1" customHeight="1">
      <c r="A14" s="1172"/>
      <c r="B14" s="1182"/>
      <c r="C14" s="1191"/>
      <c r="D14" s="1196"/>
      <c r="E14" s="1202">
        <v>1526556</v>
      </c>
      <c r="F14" s="1196"/>
      <c r="G14" s="1196"/>
      <c r="H14" s="1212"/>
    </row>
    <row r="15" spans="1:8" ht="14.1" customHeight="1">
      <c r="A15" s="1172"/>
      <c r="B15" s="1183" t="s">
        <v>12</v>
      </c>
      <c r="C15" s="1190">
        <v>7</v>
      </c>
      <c r="D15" s="1195">
        <v>34198645</v>
      </c>
      <c r="E15" s="1201">
        <v>3905250</v>
      </c>
      <c r="F15" s="1195">
        <v>33562</v>
      </c>
      <c r="G15" s="1197">
        <v>114</v>
      </c>
      <c r="H15" s="1211">
        <v>165</v>
      </c>
    </row>
    <row r="16" spans="1:8" ht="14.1" customHeight="1">
      <c r="A16" s="1172"/>
      <c r="B16" s="1182"/>
      <c r="C16" s="1190"/>
      <c r="D16" s="1196"/>
      <c r="E16" s="1202">
        <v>3817012</v>
      </c>
      <c r="F16" s="1196"/>
      <c r="G16" s="1196"/>
      <c r="H16" s="1212"/>
    </row>
    <row r="17" spans="1:8" ht="14.1" customHeight="1">
      <c r="A17" s="1172"/>
      <c r="B17" s="1183" t="s">
        <v>474</v>
      </c>
      <c r="C17" s="1190"/>
      <c r="D17" s="1197">
        <v>529488</v>
      </c>
      <c r="E17" s="1203">
        <v>3515552</v>
      </c>
      <c r="F17" s="1197">
        <v>1056</v>
      </c>
      <c r="G17" s="1197">
        <v>6640</v>
      </c>
      <c r="H17" s="1213">
        <v>22960</v>
      </c>
    </row>
    <row r="18" spans="1:8" ht="14.1" customHeight="1">
      <c r="A18" s="1173"/>
      <c r="B18" s="1182"/>
      <c r="C18" s="1191"/>
      <c r="D18" s="1196"/>
      <c r="E18" s="1202">
        <v>1257406</v>
      </c>
      <c r="F18" s="1196"/>
      <c r="G18" s="1196"/>
      <c r="H18" s="1212"/>
    </row>
    <row r="19" spans="1:8" ht="14.1" customHeight="1">
      <c r="A19" s="1172" t="s">
        <v>449</v>
      </c>
      <c r="B19" s="1183" t="s">
        <v>12</v>
      </c>
      <c r="C19" s="1190">
        <v>5</v>
      </c>
      <c r="D19" s="1197">
        <v>2905228</v>
      </c>
      <c r="E19" s="1203">
        <v>136913</v>
      </c>
      <c r="F19" s="1197">
        <v>8756</v>
      </c>
      <c r="G19" s="1197">
        <v>47</v>
      </c>
      <c r="H19" s="1213">
        <v>84</v>
      </c>
    </row>
    <row r="20" spans="1:8" ht="14.1" customHeight="1">
      <c r="A20" s="1172"/>
      <c r="B20" s="1182"/>
      <c r="C20" s="1190"/>
      <c r="D20" s="1196"/>
      <c r="E20" s="1202">
        <v>136908</v>
      </c>
      <c r="F20" s="1196"/>
      <c r="G20" s="1196"/>
      <c r="H20" s="1212"/>
    </row>
    <row r="21" spans="1:8" ht="14.1" customHeight="1">
      <c r="A21" s="1172"/>
      <c r="B21" s="1183" t="s">
        <v>474</v>
      </c>
      <c r="C21" s="1190"/>
      <c r="D21" s="1197">
        <v>163637</v>
      </c>
      <c r="E21" s="1203">
        <v>1465630</v>
      </c>
      <c r="F21" s="1197">
        <v>703</v>
      </c>
      <c r="G21" s="1197">
        <v>8957</v>
      </c>
      <c r="H21" s="1213">
        <v>32560</v>
      </c>
    </row>
    <row r="22" spans="1:8" ht="14.1" customHeight="1">
      <c r="A22" s="1172"/>
      <c r="B22" s="1182"/>
      <c r="C22" s="1191"/>
      <c r="D22" s="1196"/>
      <c r="E22" s="1204">
        <v>490234</v>
      </c>
      <c r="F22" s="1196"/>
      <c r="G22" s="1196"/>
      <c r="H22" s="1212"/>
    </row>
    <row r="23" spans="1:8" ht="14.1" customHeight="1">
      <c r="A23" s="1172"/>
      <c r="B23" s="1183" t="s">
        <v>12</v>
      </c>
      <c r="C23" s="1190">
        <v>6</v>
      </c>
      <c r="D23" s="1197">
        <v>2899659</v>
      </c>
      <c r="E23" s="1203">
        <v>136637</v>
      </c>
      <c r="F23" s="1197">
        <v>8721</v>
      </c>
      <c r="G23" s="1197">
        <v>47</v>
      </c>
      <c r="H23" s="1213">
        <v>84</v>
      </c>
    </row>
    <row r="24" spans="1:8" ht="14.1" customHeight="1">
      <c r="A24" s="1172"/>
      <c r="B24" s="1182"/>
      <c r="C24" s="1190"/>
      <c r="D24" s="1196"/>
      <c r="E24" s="1202">
        <v>136637</v>
      </c>
      <c r="F24" s="1196"/>
      <c r="G24" s="1196"/>
      <c r="H24" s="1212"/>
    </row>
    <row r="25" spans="1:8" ht="14.1" customHeight="1">
      <c r="A25" s="1172"/>
      <c r="B25" s="1183" t="s">
        <v>474</v>
      </c>
      <c r="C25" s="1190"/>
      <c r="D25" s="1197">
        <v>160261</v>
      </c>
      <c r="E25" s="1203">
        <v>1343386</v>
      </c>
      <c r="F25" s="1197">
        <v>690</v>
      </c>
      <c r="G25" s="1197">
        <v>8382</v>
      </c>
      <c r="H25" s="1213">
        <v>32560</v>
      </c>
    </row>
    <row r="26" spans="1:8" ht="14.1" customHeight="1">
      <c r="A26" s="1172"/>
      <c r="B26" s="1182"/>
      <c r="C26" s="1191"/>
      <c r="D26" s="1196"/>
      <c r="E26" s="1204">
        <v>458229</v>
      </c>
      <c r="F26" s="1196"/>
      <c r="G26" s="1196"/>
      <c r="H26" s="1212"/>
    </row>
    <row r="27" spans="1:8" ht="14.1" customHeight="1">
      <c r="A27" s="1172"/>
      <c r="B27" s="1183" t="s">
        <v>12</v>
      </c>
      <c r="C27" s="1190">
        <v>7</v>
      </c>
      <c r="D27" s="1197">
        <v>2914660</v>
      </c>
      <c r="E27" s="1203">
        <v>137391</v>
      </c>
      <c r="F27" s="1197">
        <v>8690</v>
      </c>
      <c r="G27" s="1197">
        <v>47</v>
      </c>
      <c r="H27" s="1213">
        <v>84</v>
      </c>
    </row>
    <row r="28" spans="1:8" ht="14.1" customHeight="1">
      <c r="A28" s="1172"/>
      <c r="B28" s="1182"/>
      <c r="C28" s="1190"/>
      <c r="D28" s="1196"/>
      <c r="E28" s="1202">
        <v>137252</v>
      </c>
      <c r="F28" s="1196"/>
      <c r="G28" s="1196"/>
      <c r="H28" s="1212"/>
    </row>
    <row r="29" spans="1:8" ht="14.1" customHeight="1">
      <c r="A29" s="1172"/>
      <c r="B29" s="1183" t="s">
        <v>474</v>
      </c>
      <c r="C29" s="1190"/>
      <c r="D29" s="1197">
        <v>153780</v>
      </c>
      <c r="E29" s="1203">
        <v>1275721</v>
      </c>
      <c r="F29" s="1197">
        <v>662</v>
      </c>
      <c r="G29" s="1197">
        <v>8296</v>
      </c>
      <c r="H29" s="1213">
        <v>32560</v>
      </c>
    </row>
    <row r="30" spans="1:8" ht="14.1" customHeight="1">
      <c r="A30" s="1173"/>
      <c r="B30" s="1182"/>
      <c r="C30" s="1191"/>
      <c r="D30" s="1196"/>
      <c r="E30" s="1202">
        <v>426909</v>
      </c>
      <c r="F30" s="1196"/>
      <c r="G30" s="1196"/>
      <c r="H30" s="1212"/>
    </row>
    <row r="31" spans="1:8" s="81" customFormat="1" ht="14.1" customHeight="1">
      <c r="A31" s="1174" t="s">
        <v>657</v>
      </c>
      <c r="B31" s="1184"/>
      <c r="C31" s="1180">
        <v>5</v>
      </c>
      <c r="D31" s="1197">
        <v>23743241</v>
      </c>
      <c r="E31" s="1203">
        <v>315623104</v>
      </c>
      <c r="F31" s="1197">
        <v>99529</v>
      </c>
      <c r="G31" s="1197">
        <v>13293</v>
      </c>
      <c r="H31" s="1213">
        <v>46804</v>
      </c>
    </row>
    <row r="32" spans="1:8" s="81" customFormat="1" ht="14.1" customHeight="1">
      <c r="A32" s="1171"/>
      <c r="B32" s="1185"/>
      <c r="C32" s="1191"/>
      <c r="D32" s="1196"/>
      <c r="E32" s="1202">
        <v>138550104</v>
      </c>
      <c r="F32" s="1196"/>
      <c r="G32" s="1196"/>
      <c r="H32" s="1212"/>
    </row>
    <row r="33" spans="1:9" ht="14.1" customHeight="1">
      <c r="A33" s="1171"/>
      <c r="B33" s="1185"/>
      <c r="C33" s="1180">
        <v>6</v>
      </c>
      <c r="D33" s="1197">
        <v>23948627</v>
      </c>
      <c r="E33" s="1203">
        <v>319075398</v>
      </c>
      <c r="F33" s="1197">
        <v>99909</v>
      </c>
      <c r="G33" s="1197">
        <v>13323</v>
      </c>
      <c r="H33" s="1213">
        <v>46804</v>
      </c>
    </row>
    <row r="34" spans="1:9" ht="14.1" customHeight="1">
      <c r="A34" s="1171"/>
      <c r="B34" s="1185"/>
      <c r="C34" s="1191"/>
      <c r="D34" s="1196"/>
      <c r="E34" s="1202">
        <v>140170239</v>
      </c>
      <c r="F34" s="1196"/>
      <c r="G34" s="1196"/>
      <c r="H34" s="1212"/>
    </row>
    <row r="35" spans="1:9" ht="14.1" customHeight="1">
      <c r="A35" s="1171"/>
      <c r="B35" s="1185"/>
      <c r="C35" s="1180">
        <v>7</v>
      </c>
      <c r="D35" s="1197">
        <v>23985822</v>
      </c>
      <c r="E35" s="1203">
        <v>318261620</v>
      </c>
      <c r="F35" s="1197">
        <v>100340</v>
      </c>
      <c r="G35" s="1197">
        <v>13269</v>
      </c>
      <c r="H35" s="1213">
        <v>46804</v>
      </c>
      <c r="I35" s="162">
        <v>132</v>
      </c>
    </row>
    <row r="36" spans="1:9" ht="14.1" customHeight="1">
      <c r="A36" s="1175"/>
      <c r="B36" s="1186"/>
      <c r="C36" s="1191"/>
      <c r="D36" s="1196"/>
      <c r="E36" s="1202">
        <v>139840429</v>
      </c>
      <c r="F36" s="1196"/>
      <c r="G36" s="1196"/>
      <c r="H36" s="1212"/>
    </row>
    <row r="37" spans="1:9" s="81" customFormat="1" ht="14.1" customHeight="1">
      <c r="A37" s="1174" t="s">
        <v>295</v>
      </c>
      <c r="B37" s="1184"/>
      <c r="C37" s="1180">
        <v>5</v>
      </c>
      <c r="D37" s="1197">
        <v>9254</v>
      </c>
      <c r="E37" s="1197">
        <v>82</v>
      </c>
      <c r="F37" s="1197">
        <v>31</v>
      </c>
      <c r="G37" s="1197">
        <v>9</v>
      </c>
      <c r="H37" s="1213">
        <v>11</v>
      </c>
    </row>
    <row r="38" spans="1:9" s="81" customFormat="1" ht="14.1" customHeight="1">
      <c r="A38" s="1171"/>
      <c r="B38" s="1185"/>
      <c r="C38" s="1191"/>
      <c r="D38" s="1196"/>
      <c r="E38" s="1202">
        <v>82</v>
      </c>
      <c r="F38" s="1196"/>
      <c r="G38" s="1196"/>
      <c r="H38" s="1212"/>
    </row>
    <row r="39" spans="1:9" ht="14.1" customHeight="1">
      <c r="A39" s="1171"/>
      <c r="B39" s="1185"/>
      <c r="C39" s="1180">
        <v>6</v>
      </c>
      <c r="D39" s="1197">
        <v>9254</v>
      </c>
      <c r="E39" s="1197">
        <v>82</v>
      </c>
      <c r="F39" s="1197">
        <v>31</v>
      </c>
      <c r="G39" s="1197">
        <v>9</v>
      </c>
      <c r="H39" s="1213">
        <v>11</v>
      </c>
    </row>
    <row r="40" spans="1:9" ht="14.1" customHeight="1">
      <c r="A40" s="1171"/>
      <c r="B40" s="1185"/>
      <c r="C40" s="1191"/>
      <c r="D40" s="1196"/>
      <c r="E40" s="1202">
        <v>82</v>
      </c>
      <c r="F40" s="1196"/>
      <c r="G40" s="1196"/>
      <c r="H40" s="1212"/>
    </row>
    <row r="41" spans="1:9" ht="14.1" customHeight="1">
      <c r="A41" s="1171"/>
      <c r="B41" s="1185"/>
      <c r="C41" s="1180">
        <v>7</v>
      </c>
      <c r="D41" s="1197">
        <v>9254</v>
      </c>
      <c r="E41" s="1197">
        <v>82</v>
      </c>
      <c r="F41" s="1197">
        <v>31</v>
      </c>
      <c r="G41" s="1197">
        <v>9</v>
      </c>
      <c r="H41" s="1213">
        <v>11</v>
      </c>
    </row>
    <row r="42" spans="1:9" ht="14.1" customHeight="1">
      <c r="A42" s="1175"/>
      <c r="B42" s="1186"/>
      <c r="C42" s="1191"/>
      <c r="D42" s="1196"/>
      <c r="E42" s="1202">
        <v>82</v>
      </c>
      <c r="F42" s="1196"/>
      <c r="G42" s="1196"/>
      <c r="H42" s="1212"/>
    </row>
    <row r="43" spans="1:9" ht="14.1" customHeight="1">
      <c r="A43" s="1174" t="s">
        <v>359</v>
      </c>
      <c r="B43" s="1184"/>
      <c r="C43" s="1180">
        <v>5</v>
      </c>
      <c r="D43" s="1197">
        <v>6435311</v>
      </c>
      <c r="E43" s="1203">
        <v>110136</v>
      </c>
      <c r="F43" s="1197">
        <v>4128</v>
      </c>
      <c r="G43" s="1197">
        <v>17</v>
      </c>
      <c r="H43" s="1213">
        <v>35</v>
      </c>
    </row>
    <row r="44" spans="1:9" ht="14.1" customHeight="1">
      <c r="A44" s="1171"/>
      <c r="B44" s="1185"/>
      <c r="C44" s="1191"/>
      <c r="D44" s="1196"/>
      <c r="E44" s="1202">
        <v>110136</v>
      </c>
      <c r="F44" s="1196"/>
      <c r="G44" s="1196"/>
      <c r="H44" s="1212"/>
    </row>
    <row r="45" spans="1:9" ht="14.1" customHeight="1">
      <c r="A45" s="1171"/>
      <c r="B45" s="1185"/>
      <c r="C45" s="1180">
        <v>6</v>
      </c>
      <c r="D45" s="1197">
        <v>6434927</v>
      </c>
      <c r="E45" s="1203">
        <v>110128</v>
      </c>
      <c r="F45" s="1197">
        <v>4124</v>
      </c>
      <c r="G45" s="1197">
        <v>17</v>
      </c>
      <c r="H45" s="1213">
        <v>35</v>
      </c>
    </row>
    <row r="46" spans="1:9" ht="14.1" customHeight="1">
      <c r="A46" s="1171"/>
      <c r="B46" s="1185"/>
      <c r="C46" s="1191"/>
      <c r="D46" s="1196"/>
      <c r="E46" s="1202">
        <v>110128</v>
      </c>
      <c r="F46" s="1196"/>
      <c r="G46" s="1196"/>
      <c r="H46" s="1212"/>
    </row>
    <row r="47" spans="1:9" ht="14.1" customHeight="1">
      <c r="A47" s="1171"/>
      <c r="B47" s="1185"/>
      <c r="C47" s="1180">
        <v>7</v>
      </c>
      <c r="D47" s="1197">
        <v>6429617</v>
      </c>
      <c r="E47" s="1203">
        <v>110057</v>
      </c>
      <c r="F47" s="1197">
        <v>4120</v>
      </c>
      <c r="G47" s="1197">
        <v>17</v>
      </c>
      <c r="H47" s="1213">
        <v>35</v>
      </c>
    </row>
    <row r="48" spans="1:9" ht="14.1" customHeight="1">
      <c r="A48" s="1175"/>
      <c r="B48" s="1186"/>
      <c r="C48" s="1191"/>
      <c r="D48" s="1196"/>
      <c r="E48" s="1202">
        <v>110057</v>
      </c>
      <c r="F48" s="1196"/>
      <c r="G48" s="1196"/>
      <c r="H48" s="1212"/>
    </row>
    <row r="49" spans="1:8" ht="14.1" customHeight="1">
      <c r="A49" s="1174" t="s">
        <v>418</v>
      </c>
      <c r="B49" s="1184"/>
      <c r="C49" s="1180">
        <v>5</v>
      </c>
      <c r="D49" s="1198">
        <v>77006</v>
      </c>
      <c r="E49" s="1203">
        <v>1637</v>
      </c>
      <c r="F49" s="1198">
        <v>155</v>
      </c>
      <c r="G49" s="1198">
        <v>21</v>
      </c>
      <c r="H49" s="1214">
        <v>33</v>
      </c>
    </row>
    <row r="50" spans="1:8" ht="14.1" customHeight="1">
      <c r="A50" s="1171"/>
      <c r="B50" s="1185"/>
      <c r="C50" s="1191"/>
      <c r="D50" s="1198"/>
      <c r="E50" s="1202">
        <v>1635</v>
      </c>
      <c r="F50" s="1198"/>
      <c r="G50" s="1198"/>
      <c r="H50" s="1214"/>
    </row>
    <row r="51" spans="1:8" ht="14.1" customHeight="1">
      <c r="A51" s="1171"/>
      <c r="B51" s="1185"/>
      <c r="C51" s="1180">
        <v>6</v>
      </c>
      <c r="D51" s="1198">
        <v>77006</v>
      </c>
      <c r="E51" s="1203">
        <v>1637</v>
      </c>
      <c r="F51" s="1198">
        <v>155</v>
      </c>
      <c r="G51" s="1198">
        <v>21</v>
      </c>
      <c r="H51" s="1214">
        <v>33</v>
      </c>
    </row>
    <row r="52" spans="1:8" ht="14.1" customHeight="1">
      <c r="A52" s="1171"/>
      <c r="B52" s="1185"/>
      <c r="C52" s="1191"/>
      <c r="D52" s="1198"/>
      <c r="E52" s="1202">
        <v>1635</v>
      </c>
      <c r="F52" s="1198"/>
      <c r="G52" s="1198"/>
      <c r="H52" s="1214"/>
    </row>
    <row r="53" spans="1:8" ht="14.1" customHeight="1">
      <c r="A53" s="1171"/>
      <c r="B53" s="1185"/>
      <c r="C53" s="1180">
        <v>7</v>
      </c>
      <c r="D53" s="1198">
        <v>73564</v>
      </c>
      <c r="E53" s="1203">
        <v>1554</v>
      </c>
      <c r="F53" s="1198">
        <v>153</v>
      </c>
      <c r="G53" s="1197">
        <v>21</v>
      </c>
      <c r="H53" s="1214">
        <v>33</v>
      </c>
    </row>
    <row r="54" spans="1:8" ht="14.1" customHeight="1">
      <c r="A54" s="1176"/>
      <c r="B54" s="1187"/>
      <c r="C54" s="1192"/>
      <c r="D54" s="1199"/>
      <c r="E54" s="1205">
        <v>1552</v>
      </c>
      <c r="F54" s="1199"/>
      <c r="G54" s="1206"/>
      <c r="H54" s="1215"/>
    </row>
    <row r="55" spans="1:8" ht="14.25" customHeight="1"/>
    <row r="56" spans="1:8" ht="14.25" customHeight="1">
      <c r="D56" s="301"/>
    </row>
    <row r="57" spans="1:8" ht="14.25" customHeight="1"/>
    <row r="58" spans="1:8" ht="14.25" customHeight="1"/>
  </sheetData>
  <mergeCells count="139">
    <mergeCell ref="A2:F2"/>
    <mergeCell ref="A3:B5"/>
    <mergeCell ref="C3:C5"/>
    <mergeCell ref="D3:D4"/>
    <mergeCell ref="F3:F4"/>
    <mergeCell ref="G3:G4"/>
    <mergeCell ref="H3:H4"/>
    <mergeCell ref="B7:B8"/>
    <mergeCell ref="C7:C10"/>
    <mergeCell ref="D7:D8"/>
    <mergeCell ref="F7:F8"/>
    <mergeCell ref="G7:G8"/>
    <mergeCell ref="H7:H8"/>
    <mergeCell ref="B9:B10"/>
    <mergeCell ref="D9:D10"/>
    <mergeCell ref="F9:F10"/>
    <mergeCell ref="G9:G10"/>
    <mergeCell ref="H9:H10"/>
    <mergeCell ref="B11:B12"/>
    <mergeCell ref="C11:C14"/>
    <mergeCell ref="D11:D12"/>
    <mergeCell ref="F11:F12"/>
    <mergeCell ref="G11:G12"/>
    <mergeCell ref="H11:H12"/>
    <mergeCell ref="B13:B14"/>
    <mergeCell ref="D13:D14"/>
    <mergeCell ref="F13:F14"/>
    <mergeCell ref="G13:G14"/>
    <mergeCell ref="H13:H14"/>
    <mergeCell ref="B15:B16"/>
    <mergeCell ref="C15:C18"/>
    <mergeCell ref="D15:D16"/>
    <mergeCell ref="F15:F16"/>
    <mergeCell ref="G15:G16"/>
    <mergeCell ref="H15:H16"/>
    <mergeCell ref="B17:B18"/>
    <mergeCell ref="D17:D18"/>
    <mergeCell ref="F17:F18"/>
    <mergeCell ref="G17:G18"/>
    <mergeCell ref="H17:H18"/>
    <mergeCell ref="B19:B20"/>
    <mergeCell ref="C19:C22"/>
    <mergeCell ref="D19:D20"/>
    <mergeCell ref="F19:F20"/>
    <mergeCell ref="G19:G20"/>
    <mergeCell ref="H19:H20"/>
    <mergeCell ref="B21:B22"/>
    <mergeCell ref="D21:D22"/>
    <mergeCell ref="F21:F22"/>
    <mergeCell ref="G21:G22"/>
    <mergeCell ref="H21:H22"/>
    <mergeCell ref="B23:B24"/>
    <mergeCell ref="C23:C26"/>
    <mergeCell ref="D23:D24"/>
    <mergeCell ref="F23:F24"/>
    <mergeCell ref="G23:G24"/>
    <mergeCell ref="H23:H24"/>
    <mergeCell ref="B25:B26"/>
    <mergeCell ref="D25:D26"/>
    <mergeCell ref="F25:F26"/>
    <mergeCell ref="G25:G26"/>
    <mergeCell ref="H25:H26"/>
    <mergeCell ref="B27:B28"/>
    <mergeCell ref="C27:C30"/>
    <mergeCell ref="D27:D28"/>
    <mergeCell ref="F27:F28"/>
    <mergeCell ref="G27:G28"/>
    <mergeCell ref="H27:H28"/>
    <mergeCell ref="B29:B30"/>
    <mergeCell ref="D29:D30"/>
    <mergeCell ref="F29:F30"/>
    <mergeCell ref="G29:G30"/>
    <mergeCell ref="H29:H30"/>
    <mergeCell ref="A31:B36"/>
    <mergeCell ref="C31:C32"/>
    <mergeCell ref="D31:D32"/>
    <mergeCell ref="F31:F32"/>
    <mergeCell ref="G31:G32"/>
    <mergeCell ref="H31:H32"/>
    <mergeCell ref="C33:C34"/>
    <mergeCell ref="D33:D34"/>
    <mergeCell ref="F33:F34"/>
    <mergeCell ref="G33:G34"/>
    <mergeCell ref="H33:H34"/>
    <mergeCell ref="C35:C36"/>
    <mergeCell ref="D35:D36"/>
    <mergeCell ref="F35:F36"/>
    <mergeCell ref="G35:G36"/>
    <mergeCell ref="H35:H36"/>
    <mergeCell ref="A37:B42"/>
    <mergeCell ref="C37:C38"/>
    <mergeCell ref="D37:D38"/>
    <mergeCell ref="F37:F38"/>
    <mergeCell ref="G37:G38"/>
    <mergeCell ref="H37:H38"/>
    <mergeCell ref="C39:C40"/>
    <mergeCell ref="D39:D40"/>
    <mergeCell ref="F39:F40"/>
    <mergeCell ref="G39:G40"/>
    <mergeCell ref="H39:H40"/>
    <mergeCell ref="C41:C42"/>
    <mergeCell ref="D41:D42"/>
    <mergeCell ref="F41:F42"/>
    <mergeCell ref="G41:G42"/>
    <mergeCell ref="H41:H42"/>
    <mergeCell ref="A43:B48"/>
    <mergeCell ref="C43:C44"/>
    <mergeCell ref="D43:D44"/>
    <mergeCell ref="F43:F44"/>
    <mergeCell ref="G43:G44"/>
    <mergeCell ref="H43:H44"/>
    <mergeCell ref="C45:C46"/>
    <mergeCell ref="D45:D46"/>
    <mergeCell ref="F45:F46"/>
    <mergeCell ref="G45:G46"/>
    <mergeCell ref="H45:H46"/>
    <mergeCell ref="C47:C48"/>
    <mergeCell ref="D47:D48"/>
    <mergeCell ref="F47:F48"/>
    <mergeCell ref="G47:G48"/>
    <mergeCell ref="H47:H48"/>
    <mergeCell ref="A49:B54"/>
    <mergeCell ref="C49:C50"/>
    <mergeCell ref="D49:D50"/>
    <mergeCell ref="F49:F50"/>
    <mergeCell ref="G49:G50"/>
    <mergeCell ref="H49:H50"/>
    <mergeCell ref="C51:C52"/>
    <mergeCell ref="D51:D52"/>
    <mergeCell ref="F51:F52"/>
    <mergeCell ref="G51:G52"/>
    <mergeCell ref="H51:H52"/>
    <mergeCell ref="C53:C54"/>
    <mergeCell ref="D53:D54"/>
    <mergeCell ref="F53:F54"/>
    <mergeCell ref="G53:G54"/>
    <mergeCell ref="H53:H54"/>
    <mergeCell ref="A6:A18"/>
    <mergeCell ref="A19:A30"/>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&amp;C- ２７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1:B9"/>
  <sheetViews>
    <sheetView showGridLines="0" view="pageBreakPreview" zoomScale="90" zoomScaleSheetLayoutView="90" workbookViewId="0">
      <selection activeCell="A3" sqref="A3:I3"/>
    </sheetView>
  </sheetViews>
  <sheetFormatPr defaultRowHeight="36" customHeight="1"/>
  <cols>
    <col min="1" max="1" width="70.625" customWidth="1"/>
    <col min="2" max="2" width="3.625" style="23" customWidth="1"/>
  </cols>
  <sheetData>
    <row r="1" spans="1:2" ht="36" customHeight="1">
      <c r="A1" s="24" t="s">
        <v>414</v>
      </c>
      <c r="B1" s="27"/>
    </row>
    <row r="2" spans="1:2" ht="36" customHeight="1">
      <c r="A2" s="25"/>
      <c r="B2" s="28"/>
    </row>
    <row r="3" spans="1:2" ht="36" customHeight="1">
      <c r="A3" s="26" t="s">
        <v>3</v>
      </c>
      <c r="B3" s="28">
        <v>2</v>
      </c>
    </row>
    <row r="4" spans="1:2" ht="36" customHeight="1">
      <c r="A4" s="26" t="s">
        <v>132</v>
      </c>
      <c r="B4" s="28">
        <v>2</v>
      </c>
    </row>
    <row r="5" spans="1:2" ht="36" customHeight="1">
      <c r="A5" s="26" t="s">
        <v>139</v>
      </c>
      <c r="B5" s="28">
        <v>2</v>
      </c>
    </row>
    <row r="6" spans="1:2" ht="36" customHeight="1">
      <c r="A6" s="26" t="s">
        <v>144</v>
      </c>
      <c r="B6" s="28">
        <v>3</v>
      </c>
    </row>
    <row r="7" spans="1:2" ht="36" customHeight="1">
      <c r="A7" s="26" t="s">
        <v>41</v>
      </c>
      <c r="B7" s="29">
        <v>3</v>
      </c>
    </row>
    <row r="8" spans="1:2" ht="36" customHeight="1">
      <c r="A8" s="26" t="s">
        <v>44</v>
      </c>
      <c r="B8" s="23">
        <v>4</v>
      </c>
    </row>
    <row r="9" spans="1:2" ht="36" customHeight="1">
      <c r="A9" s="26" t="s">
        <v>146</v>
      </c>
      <c r="B9" s="23">
        <v>5</v>
      </c>
    </row>
  </sheetData>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horizontalDpi="300" verticalDpi="300" r:id="rId1"/>
  <headerFooter alignWithMargins="0">
    <oddFooter>&amp;C- １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dimension ref="A2:N63"/>
  <sheetViews>
    <sheetView showGridLines="0" view="pageBreakPreview" zoomScale="70" zoomScaleSheetLayoutView="70" workbookViewId="0">
      <pane xSplit="5" ySplit="5" topLeftCell="F6" activePane="bottomRight" state="frozen"/>
      <selection pane="topRight"/>
      <selection pane="bottomLeft"/>
      <selection pane="bottomRight" activeCell="A3" sqref="A3:I5"/>
    </sheetView>
  </sheetViews>
  <sheetFormatPr defaultRowHeight="13.5"/>
  <cols>
    <col min="1" max="1" width="5.109375" customWidth="1"/>
    <col min="2" max="2" width="0.88671875" customWidth="1"/>
    <col min="3" max="3" width="9.6640625" customWidth="1"/>
    <col min="4" max="4" width="0.88671875" customWidth="1"/>
    <col min="5" max="5" width="5.109375" customWidth="1"/>
    <col min="6" max="6" width="12.6640625" customWidth="1"/>
    <col min="7" max="7" width="16" customWidth="1"/>
    <col min="8" max="10" width="10.6640625" customWidth="1"/>
    <col min="11" max="11" width="0.44140625" customWidth="1"/>
    <col min="12" max="12" width="3.77734375" customWidth="1"/>
    <col min="13" max="13" width="10.21875" bestFit="1" customWidth="1"/>
    <col min="14" max="14" width="10.6640625" customWidth="1"/>
  </cols>
  <sheetData>
    <row r="1" spans="1:10" ht="10.050000000000001" customHeight="1"/>
    <row r="2" spans="1:10" ht="30" customHeight="1">
      <c r="A2" s="235" t="s">
        <v>668</v>
      </c>
      <c r="B2" s="235"/>
      <c r="C2" s="235"/>
      <c r="D2" s="235"/>
      <c r="E2" s="235"/>
      <c r="F2" s="235"/>
      <c r="G2" s="235"/>
      <c r="H2" s="235"/>
      <c r="I2" s="733"/>
      <c r="J2" s="733"/>
    </row>
    <row r="3" spans="1:10" ht="15" customHeight="1">
      <c r="A3" s="1167" t="s">
        <v>656</v>
      </c>
      <c r="B3" s="1177"/>
      <c r="C3" s="1177"/>
      <c r="D3" s="1177"/>
      <c r="E3" s="1188" t="s">
        <v>658</v>
      </c>
      <c r="F3" s="1188" t="s">
        <v>659</v>
      </c>
      <c r="G3" s="1200" t="s">
        <v>16</v>
      </c>
      <c r="H3" s="1188" t="s">
        <v>157</v>
      </c>
      <c r="I3" s="1188" t="s">
        <v>166</v>
      </c>
      <c r="J3" s="1207" t="s">
        <v>104</v>
      </c>
    </row>
    <row r="4" spans="1:10" ht="15" customHeight="1">
      <c r="A4" s="1168"/>
      <c r="B4" s="1178"/>
      <c r="C4" s="1178"/>
      <c r="D4" s="1178"/>
      <c r="E4" s="1181"/>
      <c r="F4" s="1181"/>
      <c r="G4" s="1181" t="s">
        <v>664</v>
      </c>
      <c r="H4" s="1181"/>
      <c r="I4" s="1181"/>
      <c r="J4" s="1208"/>
    </row>
    <row r="5" spans="1:10" ht="15" customHeight="1">
      <c r="A5" s="1169"/>
      <c r="B5" s="1179"/>
      <c r="C5" s="1179"/>
      <c r="D5" s="1179"/>
      <c r="E5" s="1182"/>
      <c r="F5" s="1193" t="s">
        <v>660</v>
      </c>
      <c r="G5" s="1193" t="s">
        <v>450</v>
      </c>
      <c r="H5" s="1190"/>
      <c r="I5" s="1193" t="s">
        <v>667</v>
      </c>
      <c r="J5" s="1263"/>
    </row>
    <row r="6" spans="1:10" ht="12" customHeight="1">
      <c r="A6" s="1217" t="s">
        <v>669</v>
      </c>
      <c r="B6" s="1223"/>
      <c r="C6" s="1234"/>
      <c r="D6" s="1234"/>
      <c r="E6" s="1223"/>
      <c r="F6" s="1247" t="s">
        <v>662</v>
      </c>
      <c r="G6" s="1194" t="s">
        <v>361</v>
      </c>
      <c r="H6" s="1194" t="s">
        <v>666</v>
      </c>
      <c r="I6" s="1194" t="s">
        <v>216</v>
      </c>
      <c r="J6" s="1264" t="s">
        <v>216</v>
      </c>
    </row>
    <row r="7" spans="1:10" ht="14.1" customHeight="1">
      <c r="A7" s="1218"/>
      <c r="B7" s="1224"/>
      <c r="C7" s="1235" t="s">
        <v>671</v>
      </c>
      <c r="D7" s="1178"/>
      <c r="E7" s="1190">
        <v>5</v>
      </c>
      <c r="F7" s="1195">
        <v>2472889</v>
      </c>
      <c r="G7" s="1201">
        <v>1790227</v>
      </c>
      <c r="H7" s="1195">
        <v>1396</v>
      </c>
      <c r="I7" s="1195">
        <v>724</v>
      </c>
      <c r="J7" s="1211">
        <v>820</v>
      </c>
    </row>
    <row r="8" spans="1:10" ht="14.1" customHeight="1">
      <c r="A8" s="1218"/>
      <c r="B8" s="1224"/>
      <c r="C8" s="1235"/>
      <c r="D8" s="1241"/>
      <c r="E8" s="1191"/>
      <c r="F8" s="1196"/>
      <c r="G8" s="1202">
        <v>1253159</v>
      </c>
      <c r="H8" s="1196"/>
      <c r="I8" s="1196"/>
      <c r="J8" s="1212"/>
    </row>
    <row r="9" spans="1:10" ht="14.1" customHeight="1">
      <c r="A9" s="1218"/>
      <c r="B9" s="1225"/>
      <c r="C9" s="1235"/>
      <c r="D9" s="1242"/>
      <c r="E9" s="1190">
        <v>6</v>
      </c>
      <c r="F9" s="1195">
        <v>2472889</v>
      </c>
      <c r="G9" s="1203">
        <v>1775381</v>
      </c>
      <c r="H9" s="1197">
        <v>1396</v>
      </c>
      <c r="I9" s="1197">
        <v>718</v>
      </c>
      <c r="J9" s="1213">
        <v>820</v>
      </c>
    </row>
    <row r="10" spans="1:10" ht="14.1" customHeight="1">
      <c r="A10" s="1218"/>
      <c r="B10" s="1225"/>
      <c r="C10" s="1235"/>
      <c r="D10" s="1242"/>
      <c r="E10" s="1191"/>
      <c r="F10" s="1196"/>
      <c r="G10" s="1202">
        <v>1242766</v>
      </c>
      <c r="H10" s="1196"/>
      <c r="I10" s="1196"/>
      <c r="J10" s="1212"/>
    </row>
    <row r="11" spans="1:10" ht="14.1" customHeight="1">
      <c r="A11" s="1218"/>
      <c r="B11" s="1225"/>
      <c r="C11" s="1235"/>
      <c r="D11" s="1242"/>
      <c r="E11" s="1190">
        <v>7</v>
      </c>
      <c r="F11" s="1195">
        <v>2472889</v>
      </c>
      <c r="G11" s="1203">
        <v>1775381</v>
      </c>
      <c r="H11" s="1197">
        <v>1396</v>
      </c>
      <c r="I11" s="1197">
        <v>718</v>
      </c>
      <c r="J11" s="1213">
        <v>820</v>
      </c>
    </row>
    <row r="12" spans="1:10" ht="14.1" customHeight="1">
      <c r="A12" s="1218"/>
      <c r="B12" s="1225"/>
      <c r="C12" s="1235"/>
      <c r="D12" s="1242"/>
      <c r="E12" s="1191"/>
      <c r="F12" s="1196"/>
      <c r="G12" s="1202">
        <v>1242766</v>
      </c>
      <c r="H12" s="1196"/>
      <c r="I12" s="1196"/>
      <c r="J12" s="1212"/>
    </row>
    <row r="13" spans="1:10" ht="14.1" customHeight="1">
      <c r="A13" s="1218"/>
      <c r="B13" s="1226"/>
      <c r="C13" s="1236" t="s">
        <v>569</v>
      </c>
      <c r="D13" s="1121"/>
      <c r="E13" s="1190">
        <v>5</v>
      </c>
      <c r="F13" s="1197">
        <v>282331</v>
      </c>
      <c r="G13" s="1203">
        <v>883788</v>
      </c>
      <c r="H13" s="1197">
        <v>1046</v>
      </c>
      <c r="I13" s="1197">
        <v>3130</v>
      </c>
      <c r="J13" s="1213">
        <v>4479</v>
      </c>
    </row>
    <row r="14" spans="1:10" ht="14.1" customHeight="1">
      <c r="A14" s="1218"/>
      <c r="B14" s="1227"/>
      <c r="C14" s="1235"/>
      <c r="D14" s="1123"/>
      <c r="E14" s="1191"/>
      <c r="F14" s="1196"/>
      <c r="G14" s="1202">
        <v>435580</v>
      </c>
      <c r="H14" s="1196"/>
      <c r="I14" s="1196"/>
      <c r="J14" s="1212"/>
    </row>
    <row r="15" spans="1:10" ht="14.1" customHeight="1">
      <c r="A15" s="1218"/>
      <c r="B15" s="1227"/>
      <c r="C15" s="1235"/>
      <c r="D15" s="1123"/>
      <c r="E15" s="1190">
        <v>6</v>
      </c>
      <c r="F15" s="1197">
        <v>282331</v>
      </c>
      <c r="G15" s="1203">
        <v>916456</v>
      </c>
      <c r="H15" s="1197">
        <v>1046</v>
      </c>
      <c r="I15" s="1197">
        <v>3246</v>
      </c>
      <c r="J15" s="1213">
        <v>4841</v>
      </c>
    </row>
    <row r="16" spans="1:10" ht="14.1" customHeight="1">
      <c r="A16" s="1218"/>
      <c r="B16" s="1227"/>
      <c r="C16" s="1235"/>
      <c r="D16" s="1123"/>
      <c r="E16" s="1191"/>
      <c r="F16" s="1196"/>
      <c r="G16" s="1202">
        <v>428839</v>
      </c>
      <c r="H16" s="1196"/>
      <c r="I16" s="1196"/>
      <c r="J16" s="1212"/>
    </row>
    <row r="17" spans="1:10" ht="14.1" customHeight="1">
      <c r="A17" s="1218"/>
      <c r="B17" s="1227"/>
      <c r="C17" s="1235"/>
      <c r="D17" s="1123"/>
      <c r="E17" s="1190">
        <v>7</v>
      </c>
      <c r="F17" s="1197">
        <v>282331</v>
      </c>
      <c r="G17" s="1203">
        <v>916456</v>
      </c>
      <c r="H17" s="1197">
        <v>1046</v>
      </c>
      <c r="I17" s="1197">
        <v>3246</v>
      </c>
      <c r="J17" s="1213">
        <v>4841</v>
      </c>
    </row>
    <row r="18" spans="1:10" ht="14.1" customHeight="1">
      <c r="A18" s="1218"/>
      <c r="B18" s="1228"/>
      <c r="C18" s="1237"/>
      <c r="D18" s="1122"/>
      <c r="E18" s="1191"/>
      <c r="F18" s="1196"/>
      <c r="G18" s="1202">
        <v>428839</v>
      </c>
      <c r="H18" s="1196"/>
      <c r="I18" s="1196"/>
      <c r="J18" s="1212"/>
    </row>
    <row r="19" spans="1:10" ht="14.1" customHeight="1">
      <c r="A19" s="1218"/>
      <c r="B19" s="1226"/>
      <c r="C19" s="1236" t="s">
        <v>460</v>
      </c>
      <c r="D19" s="1121"/>
      <c r="E19" s="1190">
        <v>5</v>
      </c>
      <c r="F19" s="1195">
        <v>1653917</v>
      </c>
      <c r="G19" s="1201">
        <v>8451753</v>
      </c>
      <c r="H19" s="1195">
        <v>3527</v>
      </c>
      <c r="I19" s="1195">
        <v>5110</v>
      </c>
      <c r="J19" s="1211">
        <v>33600</v>
      </c>
    </row>
    <row r="20" spans="1:10" ht="14.1" customHeight="1">
      <c r="A20" s="1218"/>
      <c r="B20" s="1227"/>
      <c r="C20" s="1235"/>
      <c r="D20" s="1123"/>
      <c r="E20" s="1191"/>
      <c r="F20" s="1195"/>
      <c r="G20" s="1255">
        <v>5723162</v>
      </c>
      <c r="H20" s="1195"/>
      <c r="I20" s="1195"/>
      <c r="J20" s="1211"/>
    </row>
    <row r="21" spans="1:10" ht="14.1" customHeight="1">
      <c r="A21" s="1218"/>
      <c r="B21" s="1227"/>
      <c r="C21" s="1235"/>
      <c r="D21" s="1123"/>
      <c r="E21" s="1190">
        <v>6</v>
      </c>
      <c r="F21" s="1197">
        <v>1657318</v>
      </c>
      <c r="G21" s="1203">
        <v>8331027</v>
      </c>
      <c r="H21" s="1197">
        <v>3548</v>
      </c>
      <c r="I21" s="1197">
        <v>5027</v>
      </c>
      <c r="J21" s="1213">
        <v>33600</v>
      </c>
    </row>
    <row r="22" spans="1:10" ht="14.1" customHeight="1">
      <c r="A22" s="1218"/>
      <c r="B22" s="1227"/>
      <c r="C22" s="1235"/>
      <c r="D22" s="1123"/>
      <c r="E22" s="1191"/>
      <c r="F22" s="1196"/>
      <c r="G22" s="1202">
        <v>5642712</v>
      </c>
      <c r="H22" s="1196"/>
      <c r="I22" s="1196"/>
      <c r="J22" s="1212"/>
    </row>
    <row r="23" spans="1:10" ht="14.1" customHeight="1">
      <c r="A23" s="1218"/>
      <c r="B23" s="1227"/>
      <c r="C23" s="1235"/>
      <c r="D23" s="1123"/>
      <c r="E23" s="1190">
        <v>7</v>
      </c>
      <c r="F23" s="1195">
        <v>1732874</v>
      </c>
      <c r="G23" s="1201">
        <v>8862028</v>
      </c>
      <c r="H23" s="1195">
        <v>3548</v>
      </c>
      <c r="I23" s="1195">
        <v>5114</v>
      </c>
      <c r="J23" s="1211">
        <v>33600</v>
      </c>
    </row>
    <row r="24" spans="1:10" ht="14.1" customHeight="1">
      <c r="A24" s="1218"/>
      <c r="B24" s="1229"/>
      <c r="C24" s="1238"/>
      <c r="D24" s="1243"/>
      <c r="E24" s="1191"/>
      <c r="F24" s="1248"/>
      <c r="G24" s="1256">
        <v>6011465</v>
      </c>
      <c r="H24" s="1248"/>
      <c r="I24" s="1248"/>
      <c r="J24" s="1265"/>
    </row>
    <row r="25" spans="1:10" ht="14.1" customHeight="1">
      <c r="A25" s="1218"/>
      <c r="B25" s="1225"/>
      <c r="C25" s="1235" t="s">
        <v>673</v>
      </c>
      <c r="D25" s="1123"/>
      <c r="E25" s="1245">
        <v>5</v>
      </c>
      <c r="F25" s="1249">
        <v>4409137</v>
      </c>
      <c r="G25" s="1203">
        <v>11125768</v>
      </c>
      <c r="H25" s="1249">
        <v>5969</v>
      </c>
      <c r="I25" s="1249">
        <v>2523</v>
      </c>
      <c r="J25" s="1266">
        <v>33600</v>
      </c>
    </row>
    <row r="26" spans="1:10" ht="14.1" customHeight="1">
      <c r="A26" s="1218"/>
      <c r="B26" s="1225"/>
      <c r="C26" s="1235"/>
      <c r="D26" s="1123"/>
      <c r="E26" s="1191"/>
      <c r="F26" s="1196"/>
      <c r="G26" s="1202">
        <v>7411901</v>
      </c>
      <c r="H26" s="1196"/>
      <c r="I26" s="1196"/>
      <c r="J26" s="1212"/>
    </row>
    <row r="27" spans="1:10" ht="14.1" customHeight="1">
      <c r="A27" s="1218"/>
      <c r="B27" s="1225"/>
      <c r="C27" s="1235"/>
      <c r="D27" s="1123"/>
      <c r="E27" s="1190">
        <v>6</v>
      </c>
      <c r="F27" s="1197">
        <v>4412538</v>
      </c>
      <c r="G27" s="1203">
        <v>11022864</v>
      </c>
      <c r="H27" s="1197">
        <v>5990</v>
      </c>
      <c r="I27" s="1197">
        <v>2498</v>
      </c>
      <c r="J27" s="1213">
        <v>33600</v>
      </c>
    </row>
    <row r="28" spans="1:10" ht="14.1" customHeight="1">
      <c r="A28" s="1218"/>
      <c r="B28" s="1225"/>
      <c r="C28" s="1235"/>
      <c r="D28" s="1123"/>
      <c r="E28" s="1190"/>
      <c r="F28" s="1195"/>
      <c r="G28" s="1255">
        <v>7314317</v>
      </c>
      <c r="H28" s="1195"/>
      <c r="I28" s="1195"/>
      <c r="J28" s="1212"/>
    </row>
    <row r="29" spans="1:10" ht="14.1" customHeight="1">
      <c r="A29" s="1218"/>
      <c r="B29" s="1225"/>
      <c r="C29" s="1235"/>
      <c r="D29" s="1123"/>
      <c r="E29" s="1180">
        <v>7</v>
      </c>
      <c r="F29" s="1197">
        <v>4488094</v>
      </c>
      <c r="G29" s="1203">
        <v>11553865</v>
      </c>
      <c r="H29" s="1197">
        <v>5990</v>
      </c>
      <c r="I29" s="1197">
        <v>2574</v>
      </c>
      <c r="J29" s="1211">
        <v>33600</v>
      </c>
    </row>
    <row r="30" spans="1:10" ht="14.1" customHeight="1">
      <c r="A30" s="1219"/>
      <c r="B30" s="1230"/>
      <c r="C30" s="1238"/>
      <c r="D30" s="1243"/>
      <c r="E30" s="1246"/>
      <c r="F30" s="1248"/>
      <c r="G30" s="1256">
        <v>7683070</v>
      </c>
      <c r="H30" s="1248"/>
      <c r="I30" s="1248"/>
      <c r="J30" s="1265"/>
    </row>
    <row r="31" spans="1:10" ht="15" customHeight="1">
      <c r="A31" s="1220" t="s">
        <v>565</v>
      </c>
      <c r="B31" s="1231"/>
      <c r="C31" s="1231"/>
      <c r="D31" s="1244"/>
      <c r="E31" s="1245">
        <v>5</v>
      </c>
      <c r="F31" s="1250">
        <v>72687483</v>
      </c>
      <c r="G31" s="1257">
        <v>337111672</v>
      </c>
      <c r="H31" s="1250">
        <v>154409</v>
      </c>
      <c r="I31" s="1252">
        <v>4638</v>
      </c>
      <c r="J31" s="1267">
        <v>46804</v>
      </c>
    </row>
    <row r="32" spans="1:10" ht="15" customHeight="1">
      <c r="A32" s="1171"/>
      <c r="B32" s="1232"/>
      <c r="C32" s="1232"/>
      <c r="D32" s="1185"/>
      <c r="E32" s="1191"/>
      <c r="F32" s="1251"/>
      <c r="G32" s="1258">
        <v>152022304</v>
      </c>
      <c r="H32" s="1251"/>
      <c r="I32" s="1252"/>
      <c r="J32" s="1267"/>
    </row>
    <row r="33" spans="1:11" ht="15" customHeight="1">
      <c r="A33" s="1171"/>
      <c r="B33" s="1232"/>
      <c r="C33" s="1232"/>
      <c r="D33" s="1185"/>
      <c r="E33" s="1190">
        <v>6</v>
      </c>
      <c r="F33" s="1250">
        <v>72748521</v>
      </c>
      <c r="G33" s="1259">
        <v>339560351</v>
      </c>
      <c r="H33" s="1250">
        <v>154422</v>
      </c>
      <c r="I33" s="1250">
        <v>4668</v>
      </c>
      <c r="J33" s="1268">
        <v>46804</v>
      </c>
    </row>
    <row r="34" spans="1:11" ht="15" customHeight="1">
      <c r="A34" s="1171"/>
      <c r="B34" s="1232"/>
      <c r="C34" s="1232"/>
      <c r="D34" s="1185"/>
      <c r="E34" s="1190"/>
      <c r="F34" s="1252"/>
      <c r="G34" s="1258">
        <v>153617799</v>
      </c>
      <c r="H34" s="1252"/>
      <c r="I34" s="1252"/>
      <c r="J34" s="1267"/>
    </row>
    <row r="35" spans="1:11" ht="15" customHeight="1">
      <c r="A35" s="1171"/>
      <c r="B35" s="1232"/>
      <c r="C35" s="1232"/>
      <c r="D35" s="1185"/>
      <c r="E35" s="1180">
        <v>7</v>
      </c>
      <c r="F35" s="1250">
        <v>72782924</v>
      </c>
      <c r="G35" s="1259">
        <v>338761092</v>
      </c>
      <c r="H35" s="1250">
        <v>154604</v>
      </c>
      <c r="I35" s="1250">
        <v>4654</v>
      </c>
      <c r="J35" s="1268">
        <v>46804</v>
      </c>
    </row>
    <row r="36" spans="1:11" ht="15" customHeight="1">
      <c r="A36" s="1176"/>
      <c r="B36" s="1233"/>
      <c r="C36" s="1233"/>
      <c r="D36" s="1187"/>
      <c r="E36" s="1192"/>
      <c r="F36" s="1253"/>
      <c r="G36" s="1260">
        <v>153273769</v>
      </c>
      <c r="H36" s="1253"/>
      <c r="I36" s="1253"/>
      <c r="J36" s="1269"/>
    </row>
    <row r="37" spans="1:11" ht="18" customHeight="1">
      <c r="A37" s="1089" t="s">
        <v>646</v>
      </c>
      <c r="B37" s="1089"/>
      <c r="C37" s="1239"/>
      <c r="D37" s="1239"/>
      <c r="E37" s="1239"/>
      <c r="F37" s="1254"/>
      <c r="G37" s="1261"/>
      <c r="H37" s="1254"/>
      <c r="I37" s="1254"/>
      <c r="J37" s="1254"/>
    </row>
    <row r="38" spans="1:11" ht="22.5" customHeight="1">
      <c r="A38" s="1221" t="s">
        <v>558</v>
      </c>
      <c r="B38" s="1221"/>
      <c r="C38" s="1240"/>
      <c r="D38" s="1240"/>
      <c r="E38" s="1240"/>
      <c r="F38" s="1240"/>
      <c r="G38" s="1240"/>
      <c r="H38" s="1240"/>
      <c r="I38" s="1240"/>
      <c r="J38" s="1240"/>
      <c r="K38" s="1270"/>
    </row>
    <row r="51" spans="1:14">
      <c r="N51" s="301"/>
    </row>
    <row r="53" spans="1:14" ht="6" customHeight="1"/>
    <row r="54" spans="1:14" s="1216" customFormat="1" ht="16.2" customHeight="1">
      <c r="A54" s="1222" t="s">
        <v>557</v>
      </c>
      <c r="B54" s="1222"/>
    </row>
    <row r="60" spans="1:14">
      <c r="F60" s="301" t="e">
        <v>#REF!</v>
      </c>
      <c r="G60" s="1262" t="e">
        <v>#REF!</v>
      </c>
      <c r="H60" s="301" t="e">
        <v>#REF!</v>
      </c>
      <c r="I60" s="301"/>
      <c r="J60" s="301"/>
    </row>
    <row r="61" spans="1:14">
      <c r="G61" s="1262" t="e">
        <v>#REF!</v>
      </c>
    </row>
    <row r="62" spans="1:14">
      <c r="F62" s="301" t="e">
        <v>#REF!</v>
      </c>
      <c r="G62" s="301" t="e">
        <v>#REF!</v>
      </c>
      <c r="H62" s="301" t="e">
        <v>#REF!</v>
      </c>
      <c r="I62" s="301"/>
      <c r="J62" s="301"/>
    </row>
    <row r="63" spans="1:14">
      <c r="G63" s="301" t="e">
        <v>#REF!</v>
      </c>
    </row>
  </sheetData>
  <mergeCells count="89">
    <mergeCell ref="A2:H2"/>
    <mergeCell ref="A38:J38"/>
    <mergeCell ref="A3:C5"/>
    <mergeCell ref="E3:E5"/>
    <mergeCell ref="F3:F4"/>
    <mergeCell ref="H3:H4"/>
    <mergeCell ref="I3:I4"/>
    <mergeCell ref="J3:J4"/>
    <mergeCell ref="C7:C12"/>
    <mergeCell ref="E7:E8"/>
    <mergeCell ref="F7:F8"/>
    <mergeCell ref="H7:H8"/>
    <mergeCell ref="I7:I8"/>
    <mergeCell ref="J7:J8"/>
    <mergeCell ref="E9:E10"/>
    <mergeCell ref="F9:F10"/>
    <mergeCell ref="H9:H10"/>
    <mergeCell ref="I9:I10"/>
    <mergeCell ref="J9:J10"/>
    <mergeCell ref="E11:E12"/>
    <mergeCell ref="F11:F12"/>
    <mergeCell ref="H11:H12"/>
    <mergeCell ref="I11:I12"/>
    <mergeCell ref="J11:J12"/>
    <mergeCell ref="C13:C18"/>
    <mergeCell ref="E13:E14"/>
    <mergeCell ref="F13:F14"/>
    <mergeCell ref="H13:H14"/>
    <mergeCell ref="I13:I14"/>
    <mergeCell ref="J13:J14"/>
    <mergeCell ref="E15:E16"/>
    <mergeCell ref="F15:F16"/>
    <mergeCell ref="H15:H16"/>
    <mergeCell ref="I15:I16"/>
    <mergeCell ref="J15:J16"/>
    <mergeCell ref="E17:E18"/>
    <mergeCell ref="F17:F18"/>
    <mergeCell ref="H17:H18"/>
    <mergeCell ref="I17:I18"/>
    <mergeCell ref="J17:J18"/>
    <mergeCell ref="C19:C24"/>
    <mergeCell ref="E19:E20"/>
    <mergeCell ref="F19:F20"/>
    <mergeCell ref="H19:H20"/>
    <mergeCell ref="I19:I20"/>
    <mergeCell ref="J19:J20"/>
    <mergeCell ref="E21:E22"/>
    <mergeCell ref="F21:F22"/>
    <mergeCell ref="H21:H22"/>
    <mergeCell ref="I21:I22"/>
    <mergeCell ref="J21:J22"/>
    <mergeCell ref="E23:E24"/>
    <mergeCell ref="F23:F24"/>
    <mergeCell ref="H23:H24"/>
    <mergeCell ref="I23:I24"/>
    <mergeCell ref="J23:J24"/>
    <mergeCell ref="C25:C30"/>
    <mergeCell ref="E25:E26"/>
    <mergeCell ref="F25:F26"/>
    <mergeCell ref="H25:H26"/>
    <mergeCell ref="I25:I26"/>
    <mergeCell ref="J25:J26"/>
    <mergeCell ref="E27:E28"/>
    <mergeCell ref="F27:F28"/>
    <mergeCell ref="H27:H28"/>
    <mergeCell ref="I27:I28"/>
    <mergeCell ref="J27:J28"/>
    <mergeCell ref="E29:E30"/>
    <mergeCell ref="F29:F30"/>
    <mergeCell ref="H29:H30"/>
    <mergeCell ref="I29:I30"/>
    <mergeCell ref="J29:J30"/>
    <mergeCell ref="A31:D36"/>
    <mergeCell ref="E31:E32"/>
    <mergeCell ref="F31:F32"/>
    <mergeCell ref="H31:H32"/>
    <mergeCell ref="I31:I32"/>
    <mergeCell ref="J31:J32"/>
    <mergeCell ref="E33:E34"/>
    <mergeCell ref="F33:F34"/>
    <mergeCell ref="H33:H34"/>
    <mergeCell ref="I33:I34"/>
    <mergeCell ref="J33:J34"/>
    <mergeCell ref="E35:E36"/>
    <mergeCell ref="F35:F36"/>
    <mergeCell ref="H35:H36"/>
    <mergeCell ref="I35:I36"/>
    <mergeCell ref="J35:J36"/>
    <mergeCell ref="A6:A30"/>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 ２８ -</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dimension ref="A2:F34"/>
  <sheetViews>
    <sheetView showGridLines="0" view="pageBreakPreview" topLeftCell="A13" zoomScale="85" zoomScaleSheetLayoutView="85" workbookViewId="0">
      <selection activeCell="A3" sqref="A3:I5"/>
    </sheetView>
  </sheetViews>
  <sheetFormatPr defaultRowHeight="13.5"/>
  <cols>
    <col min="1" max="1" width="17.109375" customWidth="1"/>
    <col min="2" max="2" width="5.109375" customWidth="1"/>
    <col min="3" max="6" width="13.6640625" customWidth="1"/>
    <col min="7" max="7" width="3.33203125" customWidth="1"/>
  </cols>
  <sheetData>
    <row r="1" spans="1:6" ht="10.050000000000001" customHeight="1"/>
    <row r="2" spans="1:6" ht="30" customHeight="1">
      <c r="A2" s="235" t="s">
        <v>676</v>
      </c>
      <c r="B2" s="235"/>
      <c r="C2" s="235"/>
      <c r="D2" s="235"/>
      <c r="E2" s="235"/>
      <c r="F2" s="235"/>
    </row>
    <row r="3" spans="1:6" s="162" customFormat="1" ht="12" customHeight="1">
      <c r="A3" s="1167" t="s">
        <v>187</v>
      </c>
      <c r="B3" s="1188" t="s">
        <v>658</v>
      </c>
      <c r="C3" s="1284"/>
      <c r="D3" s="1293"/>
      <c r="E3" s="1293"/>
      <c r="F3" s="1295"/>
    </row>
    <row r="4" spans="1:6" s="1216" customFormat="1" ht="18" customHeight="1">
      <c r="A4" s="1168"/>
      <c r="B4" s="1181"/>
      <c r="C4" s="1285" t="s">
        <v>682</v>
      </c>
      <c r="D4" s="1285" t="s">
        <v>684</v>
      </c>
      <c r="E4" s="1285" t="s">
        <v>686</v>
      </c>
      <c r="F4" s="1208" t="s">
        <v>687</v>
      </c>
    </row>
    <row r="5" spans="1:6" s="162" customFormat="1" ht="15" customHeight="1">
      <c r="A5" s="1169"/>
      <c r="B5" s="1182"/>
      <c r="C5" s="1286"/>
      <c r="D5" s="1294" t="s">
        <v>660</v>
      </c>
      <c r="E5" s="1294" t="s">
        <v>450</v>
      </c>
      <c r="F5" s="1296" t="s">
        <v>667</v>
      </c>
    </row>
    <row r="6" spans="1:6" ht="13.5" customHeight="1">
      <c r="A6" s="1271" t="s">
        <v>504</v>
      </c>
      <c r="B6" s="1278"/>
      <c r="C6" s="1016" t="s">
        <v>613</v>
      </c>
      <c r="D6" s="1016" t="s">
        <v>662</v>
      </c>
      <c r="E6" s="1016" t="s">
        <v>361</v>
      </c>
      <c r="F6" s="1024" t="s">
        <v>216</v>
      </c>
    </row>
    <row r="7" spans="1:6" ht="29.25" customHeight="1">
      <c r="A7" s="1272"/>
      <c r="B7" s="1191">
        <v>5</v>
      </c>
      <c r="C7" s="1287">
        <v>56297</v>
      </c>
      <c r="D7" s="1287">
        <v>5640288</v>
      </c>
      <c r="E7" s="1287">
        <v>102253220</v>
      </c>
      <c r="F7" s="1297">
        <v>18129</v>
      </c>
    </row>
    <row r="8" spans="1:6" ht="41.25" customHeight="1">
      <c r="A8" s="1273"/>
      <c r="B8" s="1191">
        <v>6</v>
      </c>
      <c r="C8" s="1287">
        <v>56313</v>
      </c>
      <c r="D8" s="1287">
        <v>5653920</v>
      </c>
      <c r="E8" s="1287">
        <v>99919763</v>
      </c>
      <c r="F8" s="1297">
        <v>17673</v>
      </c>
    </row>
    <row r="9" spans="1:6" ht="41.25" customHeight="1">
      <c r="A9" s="1274"/>
      <c r="B9" s="1191">
        <v>7</v>
      </c>
      <c r="C9" s="1287">
        <v>56111</v>
      </c>
      <c r="D9" s="1287">
        <v>5646965</v>
      </c>
      <c r="E9" s="1287">
        <v>102240620</v>
      </c>
      <c r="F9" s="1297">
        <v>18105</v>
      </c>
    </row>
    <row r="10" spans="1:6" ht="41.25" customHeight="1">
      <c r="A10" s="1271" t="s">
        <v>678</v>
      </c>
      <c r="B10" s="1191">
        <v>5</v>
      </c>
      <c r="C10" s="1288">
        <v>11277</v>
      </c>
      <c r="D10" s="1288">
        <v>3955640</v>
      </c>
      <c r="E10" s="1288">
        <v>114536592</v>
      </c>
      <c r="F10" s="1297">
        <v>28955</v>
      </c>
    </row>
    <row r="11" spans="1:6" ht="41.25" customHeight="1">
      <c r="A11" s="1273"/>
      <c r="B11" s="1279">
        <v>6</v>
      </c>
      <c r="C11" s="1288">
        <v>11269</v>
      </c>
      <c r="D11" s="1288">
        <v>3974770</v>
      </c>
      <c r="E11" s="1288">
        <v>111428561</v>
      </c>
      <c r="F11" s="1298">
        <v>28034</v>
      </c>
    </row>
    <row r="12" spans="1:6" ht="41.25" customHeight="1">
      <c r="A12" s="1275"/>
      <c r="B12" s="1280">
        <v>7</v>
      </c>
      <c r="C12" s="1289">
        <v>11242</v>
      </c>
      <c r="D12" s="1289">
        <v>3977635</v>
      </c>
      <c r="E12" s="1289">
        <v>112819732</v>
      </c>
      <c r="F12" s="1299">
        <v>28364</v>
      </c>
    </row>
    <row r="13" spans="1:6" ht="41.25" customHeight="1">
      <c r="A13" s="1273" t="s">
        <v>680</v>
      </c>
      <c r="B13" s="1191">
        <v>5</v>
      </c>
      <c r="C13" s="1288">
        <v>67574</v>
      </c>
      <c r="D13" s="1288">
        <v>9595928</v>
      </c>
      <c r="E13" s="1288">
        <v>216789812</v>
      </c>
      <c r="F13" s="1300">
        <v>22592</v>
      </c>
    </row>
    <row r="14" spans="1:6" ht="41.25" customHeight="1">
      <c r="A14" s="1273"/>
      <c r="B14" s="1279">
        <v>6</v>
      </c>
      <c r="C14" s="1290">
        <v>67582</v>
      </c>
      <c r="D14" s="1290">
        <v>9628690</v>
      </c>
      <c r="E14" s="1290">
        <v>211348324</v>
      </c>
      <c r="F14" s="1301">
        <v>21950</v>
      </c>
    </row>
    <row r="15" spans="1:6" ht="41.25" customHeight="1">
      <c r="A15" s="1276"/>
      <c r="B15" s="1281">
        <v>7</v>
      </c>
      <c r="C15" s="1291">
        <v>67353</v>
      </c>
      <c r="D15" s="1291">
        <v>9624600</v>
      </c>
      <c r="E15" s="1291">
        <v>215060352</v>
      </c>
      <c r="F15" s="1302">
        <v>22345</v>
      </c>
    </row>
    <row r="16" spans="1:6" s="51" customFormat="1" ht="21" customHeight="1">
      <c r="A16" s="1277" t="s">
        <v>646</v>
      </c>
      <c r="B16" s="1282"/>
      <c r="C16" s="1292"/>
      <c r="D16" s="1292"/>
      <c r="E16" s="1292"/>
      <c r="F16" s="1292"/>
    </row>
    <row r="17" spans="2:4" ht="7.2" customHeight="1">
      <c r="B17" s="1283"/>
      <c r="C17" s="1283"/>
      <c r="D17" s="1283"/>
    </row>
    <row r="18" spans="2:4" ht="19.95" customHeight="1"/>
    <row r="19" spans="2:4" ht="19.5" customHeight="1"/>
    <row r="20" spans="2:4" ht="20.25" customHeight="1"/>
    <row r="21" spans="2:4" ht="29.25" customHeight="1"/>
    <row r="31" spans="2:4" ht="9.6" customHeight="1"/>
    <row r="32" spans="2:4" ht="9.6" customHeight="1"/>
    <row r="33" spans="1:1" ht="9.6" customHeight="1"/>
    <row r="34" spans="1:1">
      <c r="A34" s="336" t="s">
        <v>557</v>
      </c>
    </row>
  </sheetData>
  <mergeCells count="6">
    <mergeCell ref="A2:F2"/>
    <mergeCell ref="A3:A5"/>
    <mergeCell ref="B3:B5"/>
    <mergeCell ref="A6:A9"/>
    <mergeCell ref="A10:A12"/>
    <mergeCell ref="A13:A15"/>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 xml:space="preserve">&amp;C- ２９ -&amp;12
</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dimension ref="A2:F40"/>
  <sheetViews>
    <sheetView showGridLines="0" view="pageBreakPreview" zoomScale="70" zoomScaleSheetLayoutView="70" workbookViewId="0">
      <pane xSplit="2" ySplit="5" topLeftCell="C6" activePane="bottomRight" state="frozen"/>
      <selection pane="topRight"/>
      <selection pane="bottomLeft"/>
      <selection pane="bottomRight" activeCell="A3" sqref="A3:I5"/>
    </sheetView>
  </sheetViews>
  <sheetFormatPr defaultRowHeight="13.5"/>
  <cols>
    <col min="1" max="1" width="17.109375" style="162" customWidth="1"/>
    <col min="2" max="2" width="5.88671875" style="162" customWidth="1"/>
    <col min="3" max="6" width="13.6640625" style="162" customWidth="1"/>
    <col min="7" max="7" width="0.6640625" style="162" customWidth="1"/>
    <col min="8" max="16384" width="9" style="162" customWidth="1"/>
  </cols>
  <sheetData>
    <row r="1" spans="1:6" ht="10.050000000000001" customHeight="1"/>
    <row r="2" spans="1:6" ht="30" customHeight="1">
      <c r="A2" s="686" t="s">
        <v>96</v>
      </c>
      <c r="B2" s="686"/>
      <c r="C2" s="686"/>
      <c r="D2" s="686"/>
      <c r="E2" s="686"/>
      <c r="F2" s="686"/>
    </row>
    <row r="3" spans="1:6" s="162" customFormat="1" ht="9" customHeight="1">
      <c r="A3" s="1167" t="s">
        <v>688</v>
      </c>
      <c r="B3" s="1188" t="s">
        <v>658</v>
      </c>
      <c r="C3" s="1284"/>
      <c r="D3" s="1284"/>
      <c r="E3" s="1284"/>
      <c r="F3" s="1207"/>
    </row>
    <row r="4" spans="1:6" s="1216" customFormat="1" ht="15" customHeight="1">
      <c r="A4" s="1168"/>
      <c r="B4" s="1181"/>
      <c r="C4" s="1285" t="s">
        <v>682</v>
      </c>
      <c r="D4" s="1285" t="s">
        <v>684</v>
      </c>
      <c r="E4" s="1285" t="s">
        <v>686</v>
      </c>
      <c r="F4" s="1208" t="s">
        <v>687</v>
      </c>
    </row>
    <row r="5" spans="1:6" s="162" customFormat="1" ht="15" customHeight="1">
      <c r="A5" s="1169"/>
      <c r="B5" s="1182"/>
      <c r="C5" s="1317"/>
      <c r="D5" s="1294" t="s">
        <v>660</v>
      </c>
      <c r="E5" s="1294" t="s">
        <v>450</v>
      </c>
      <c r="F5" s="1296" t="s">
        <v>667</v>
      </c>
    </row>
    <row r="6" spans="1:6" ht="12" customHeight="1">
      <c r="A6" s="1303" t="s">
        <v>689</v>
      </c>
      <c r="B6" s="1313"/>
      <c r="C6" s="1016" t="s">
        <v>613</v>
      </c>
      <c r="D6" s="1016" t="s">
        <v>662</v>
      </c>
      <c r="E6" s="1016" t="s">
        <v>361</v>
      </c>
      <c r="F6" s="1319" t="s">
        <v>216</v>
      </c>
    </row>
    <row r="7" spans="1:6" ht="20.100000000000001" customHeight="1">
      <c r="A7" s="1304"/>
      <c r="B7" s="1109">
        <v>5</v>
      </c>
      <c r="C7" s="1318">
        <v>39463</v>
      </c>
      <c r="D7" s="1318">
        <v>4548393</v>
      </c>
      <c r="E7" s="1318">
        <v>89478157</v>
      </c>
      <c r="F7" s="1320">
        <f t="shared" ref="F7:F36" si="0">ROUND(E7/D7*1000,0)</f>
        <v>19672</v>
      </c>
    </row>
    <row r="8" spans="1:6" ht="20.100000000000001" customHeight="1">
      <c r="A8" s="1304"/>
      <c r="B8" s="1314">
        <v>6</v>
      </c>
      <c r="C8" s="1318">
        <v>39619</v>
      </c>
      <c r="D8" s="1318">
        <v>4566362</v>
      </c>
      <c r="E8" s="1318">
        <v>87436649</v>
      </c>
      <c r="F8" s="1320">
        <f t="shared" si="0"/>
        <v>19148</v>
      </c>
    </row>
    <row r="9" spans="1:6" ht="20.100000000000001" customHeight="1">
      <c r="A9" s="1305"/>
      <c r="B9" s="1314">
        <v>7</v>
      </c>
      <c r="C9" s="1318">
        <v>39585</v>
      </c>
      <c r="D9" s="1318">
        <v>4567271</v>
      </c>
      <c r="E9" s="1318">
        <v>89461014</v>
      </c>
      <c r="F9" s="1320">
        <f t="shared" si="0"/>
        <v>19587</v>
      </c>
    </row>
    <row r="10" spans="1:6" ht="20.100000000000001" customHeight="1">
      <c r="A10" s="1306" t="s">
        <v>189</v>
      </c>
      <c r="B10" s="1314">
        <v>5</v>
      </c>
      <c r="C10" s="1288">
        <v>363</v>
      </c>
      <c r="D10" s="1288">
        <v>118044</v>
      </c>
      <c r="E10" s="1288">
        <v>4916257</v>
      </c>
      <c r="F10" s="1320">
        <f t="shared" si="0"/>
        <v>41648</v>
      </c>
    </row>
    <row r="11" spans="1:6" ht="20.100000000000001" customHeight="1">
      <c r="A11" s="1307"/>
      <c r="B11" s="1314">
        <v>6</v>
      </c>
      <c r="C11" s="1288">
        <v>376</v>
      </c>
      <c r="D11" s="1288">
        <v>122308</v>
      </c>
      <c r="E11" s="1288">
        <v>4770375</v>
      </c>
      <c r="F11" s="1320">
        <f t="shared" si="0"/>
        <v>39003</v>
      </c>
    </row>
    <row r="12" spans="1:6" ht="20.100000000000001" customHeight="1">
      <c r="A12" s="1308"/>
      <c r="B12" s="1314">
        <v>7</v>
      </c>
      <c r="C12" s="1288">
        <v>381</v>
      </c>
      <c r="D12" s="1288">
        <v>124379</v>
      </c>
      <c r="E12" s="1288">
        <v>4942529</v>
      </c>
      <c r="F12" s="1320">
        <f t="shared" si="0"/>
        <v>39738</v>
      </c>
    </row>
    <row r="13" spans="1:6" ht="20.100000000000001" customHeight="1">
      <c r="A13" s="1303" t="s">
        <v>690</v>
      </c>
      <c r="B13" s="1314">
        <v>5</v>
      </c>
      <c r="C13" s="1288">
        <v>2711</v>
      </c>
      <c r="D13" s="1288">
        <v>231047</v>
      </c>
      <c r="E13" s="1288">
        <v>2811345</v>
      </c>
      <c r="F13" s="1320">
        <f t="shared" si="0"/>
        <v>12168</v>
      </c>
    </row>
    <row r="14" spans="1:6" ht="20.100000000000001" customHeight="1">
      <c r="A14" s="1304"/>
      <c r="B14" s="1314">
        <v>6</v>
      </c>
      <c r="C14" s="1288">
        <v>2680</v>
      </c>
      <c r="D14" s="1288">
        <v>228985</v>
      </c>
      <c r="E14" s="1288">
        <v>2737393</v>
      </c>
      <c r="F14" s="1320">
        <f t="shared" si="0"/>
        <v>11954</v>
      </c>
    </row>
    <row r="15" spans="1:6" ht="20.100000000000001" customHeight="1">
      <c r="A15" s="1305"/>
      <c r="B15" s="1314">
        <v>7</v>
      </c>
      <c r="C15" s="1288">
        <v>2658</v>
      </c>
      <c r="D15" s="1288">
        <v>228128</v>
      </c>
      <c r="E15" s="1288">
        <v>2791951</v>
      </c>
      <c r="F15" s="1320">
        <f t="shared" si="0"/>
        <v>12239</v>
      </c>
    </row>
    <row r="16" spans="1:6" ht="20.100000000000001" customHeight="1">
      <c r="A16" s="1306" t="s">
        <v>227</v>
      </c>
      <c r="B16" s="1314">
        <v>5</v>
      </c>
      <c r="C16" s="1288">
        <v>48</v>
      </c>
      <c r="D16" s="1288">
        <v>7920</v>
      </c>
      <c r="E16" s="1288">
        <v>105516</v>
      </c>
      <c r="F16" s="1320">
        <f t="shared" si="0"/>
        <v>13323</v>
      </c>
    </row>
    <row r="17" spans="1:6" ht="20.100000000000001" customHeight="1">
      <c r="A17" s="1307"/>
      <c r="B17" s="1314">
        <v>6</v>
      </c>
      <c r="C17" s="1288">
        <v>38</v>
      </c>
      <c r="D17" s="1288">
        <v>6311</v>
      </c>
      <c r="E17" s="1288">
        <v>84736</v>
      </c>
      <c r="F17" s="1320">
        <f t="shared" si="0"/>
        <v>13427</v>
      </c>
    </row>
    <row r="18" spans="1:6" ht="20.100000000000001" customHeight="1">
      <c r="A18" s="1308"/>
      <c r="B18" s="1314">
        <v>7</v>
      </c>
      <c r="C18" s="1288">
        <v>38</v>
      </c>
      <c r="D18" s="1288">
        <v>6311</v>
      </c>
      <c r="E18" s="1288">
        <v>84737</v>
      </c>
      <c r="F18" s="1320">
        <f t="shared" si="0"/>
        <v>13427</v>
      </c>
    </row>
    <row r="19" spans="1:6" ht="20.100000000000001" customHeight="1">
      <c r="A19" s="1306" t="s">
        <v>625</v>
      </c>
      <c r="B19" s="1314">
        <v>5</v>
      </c>
      <c r="C19" s="1288">
        <v>704</v>
      </c>
      <c r="D19" s="1288">
        <v>67371</v>
      </c>
      <c r="E19" s="1288">
        <v>1551951</v>
      </c>
      <c r="F19" s="1320">
        <f t="shared" si="0"/>
        <v>23036</v>
      </c>
    </row>
    <row r="20" spans="1:6" ht="20.100000000000001" customHeight="1">
      <c r="A20" s="1307"/>
      <c r="B20" s="1314">
        <v>6</v>
      </c>
      <c r="C20" s="1288">
        <v>702</v>
      </c>
      <c r="D20" s="1288">
        <v>66850</v>
      </c>
      <c r="E20" s="1288">
        <v>1542011</v>
      </c>
      <c r="F20" s="1320">
        <f t="shared" si="0"/>
        <v>23067</v>
      </c>
    </row>
    <row r="21" spans="1:6" ht="20.100000000000001" customHeight="1">
      <c r="A21" s="1308"/>
      <c r="B21" s="1314">
        <v>7</v>
      </c>
      <c r="C21" s="1288">
        <v>713</v>
      </c>
      <c r="D21" s="1288">
        <v>67897</v>
      </c>
      <c r="E21" s="1288">
        <v>1608172</v>
      </c>
      <c r="F21" s="1320">
        <f t="shared" si="0"/>
        <v>23685</v>
      </c>
    </row>
    <row r="22" spans="1:6" ht="20.100000000000001" customHeight="1">
      <c r="A22" s="1306" t="s">
        <v>691</v>
      </c>
      <c r="B22" s="1314">
        <v>5</v>
      </c>
      <c r="C22" s="1288">
        <v>47</v>
      </c>
      <c r="D22" s="1288">
        <v>9017</v>
      </c>
      <c r="E22" s="1288">
        <v>280866</v>
      </c>
      <c r="F22" s="1320">
        <f t="shared" si="0"/>
        <v>31148</v>
      </c>
    </row>
    <row r="23" spans="1:6" ht="20.100000000000001" customHeight="1">
      <c r="A23" s="1307"/>
      <c r="B23" s="1314">
        <v>6</v>
      </c>
      <c r="C23" s="1288">
        <v>52</v>
      </c>
      <c r="D23" s="1288">
        <v>10245</v>
      </c>
      <c r="E23" s="1288">
        <v>335048</v>
      </c>
      <c r="F23" s="1320">
        <f t="shared" si="0"/>
        <v>32704</v>
      </c>
    </row>
    <row r="24" spans="1:6" ht="20.100000000000001" customHeight="1">
      <c r="A24" s="1308"/>
      <c r="B24" s="1314">
        <v>7</v>
      </c>
      <c r="C24" s="1288">
        <v>52</v>
      </c>
      <c r="D24" s="1288">
        <v>10391</v>
      </c>
      <c r="E24" s="1288">
        <v>353024</v>
      </c>
      <c r="F24" s="1320">
        <f t="shared" si="0"/>
        <v>33974</v>
      </c>
    </row>
    <row r="25" spans="1:6" ht="20.100000000000001" customHeight="1">
      <c r="A25" s="1306" t="s">
        <v>692</v>
      </c>
      <c r="B25" s="1314">
        <v>5</v>
      </c>
      <c r="C25" s="1288">
        <v>546</v>
      </c>
      <c r="D25" s="1288">
        <v>88920</v>
      </c>
      <c r="E25" s="1288">
        <v>580932</v>
      </c>
      <c r="F25" s="1320">
        <f t="shared" si="0"/>
        <v>6533</v>
      </c>
    </row>
    <row r="26" spans="1:6" ht="20.100000000000001" customHeight="1">
      <c r="A26" s="1307"/>
      <c r="B26" s="1314">
        <v>6</v>
      </c>
      <c r="C26" s="1288">
        <v>543</v>
      </c>
      <c r="D26" s="1288">
        <v>88008</v>
      </c>
      <c r="E26" s="1288">
        <v>530231</v>
      </c>
      <c r="F26" s="1320">
        <f t="shared" si="0"/>
        <v>6025</v>
      </c>
    </row>
    <row r="27" spans="1:6" ht="20.100000000000001" customHeight="1">
      <c r="A27" s="1308"/>
      <c r="B27" s="1314">
        <v>7</v>
      </c>
      <c r="C27" s="1288">
        <v>533</v>
      </c>
      <c r="D27" s="1288">
        <v>83968</v>
      </c>
      <c r="E27" s="1288">
        <v>524955</v>
      </c>
      <c r="F27" s="1320">
        <f t="shared" si="0"/>
        <v>6252</v>
      </c>
    </row>
    <row r="28" spans="1:6" ht="20.100000000000001" customHeight="1">
      <c r="A28" s="1303" t="s">
        <v>693</v>
      </c>
      <c r="B28" s="1314">
        <v>5</v>
      </c>
      <c r="C28" s="1288">
        <v>1412</v>
      </c>
      <c r="D28" s="1288">
        <v>53710</v>
      </c>
      <c r="E28" s="1288">
        <v>106916</v>
      </c>
      <c r="F28" s="1320">
        <f t="shared" si="0"/>
        <v>1991</v>
      </c>
    </row>
    <row r="29" spans="1:6" ht="20.100000000000001" customHeight="1">
      <c r="A29" s="1304"/>
      <c r="B29" s="1314">
        <v>6</v>
      </c>
      <c r="C29" s="1288">
        <v>1392</v>
      </c>
      <c r="D29" s="1288">
        <v>52982</v>
      </c>
      <c r="E29" s="1288">
        <v>105233</v>
      </c>
      <c r="F29" s="1320">
        <f t="shared" si="0"/>
        <v>1986</v>
      </c>
    </row>
    <row r="30" spans="1:6" ht="20.100000000000001" customHeight="1">
      <c r="A30" s="1305"/>
      <c r="B30" s="1314">
        <v>7</v>
      </c>
      <c r="C30" s="1288">
        <v>1338</v>
      </c>
      <c r="D30" s="1288">
        <v>51032</v>
      </c>
      <c r="E30" s="1288">
        <v>101547</v>
      </c>
      <c r="F30" s="1320">
        <f t="shared" si="0"/>
        <v>1990</v>
      </c>
    </row>
    <row r="31" spans="1:6" ht="20.100000000000001" customHeight="1">
      <c r="A31" s="1303" t="s">
        <v>694</v>
      </c>
      <c r="B31" s="1314">
        <v>5</v>
      </c>
      <c r="C31" s="1288">
        <v>11003</v>
      </c>
      <c r="D31" s="1288">
        <v>515866</v>
      </c>
      <c r="E31" s="1288">
        <v>2421280</v>
      </c>
      <c r="F31" s="1157">
        <f t="shared" si="0"/>
        <v>4694</v>
      </c>
    </row>
    <row r="32" spans="1:6" ht="20.100000000000001" customHeight="1">
      <c r="A32" s="1304"/>
      <c r="B32" s="1314">
        <v>6</v>
      </c>
      <c r="C32" s="1288">
        <v>10911</v>
      </c>
      <c r="D32" s="1288">
        <v>511869</v>
      </c>
      <c r="E32" s="1288">
        <v>2378087</v>
      </c>
      <c r="F32" s="1157">
        <f t="shared" si="0"/>
        <v>4646</v>
      </c>
    </row>
    <row r="33" spans="1:6" ht="20.100000000000001" customHeight="1">
      <c r="A33" s="1309"/>
      <c r="B33" s="1315">
        <v>7</v>
      </c>
      <c r="C33" s="1289">
        <v>10813</v>
      </c>
      <c r="D33" s="1289">
        <v>507588</v>
      </c>
      <c r="E33" s="1289">
        <v>2372691</v>
      </c>
      <c r="F33" s="1321">
        <f t="shared" si="0"/>
        <v>4674</v>
      </c>
    </row>
    <row r="34" spans="1:6" ht="20.100000000000001" customHeight="1">
      <c r="A34" s="1310" t="s">
        <v>565</v>
      </c>
      <c r="B34" s="1182">
        <v>5</v>
      </c>
      <c r="C34" s="1288">
        <f t="shared" ref="C34:E36" si="1">SUM(C7,C10,C13,C16,C19,C22,C25,C28,C31)</f>
        <v>56297</v>
      </c>
      <c r="D34" s="1288">
        <f t="shared" si="1"/>
        <v>5640288</v>
      </c>
      <c r="E34" s="1288">
        <f t="shared" si="1"/>
        <v>102253220</v>
      </c>
      <c r="F34" s="1320">
        <f t="shared" si="0"/>
        <v>18129</v>
      </c>
    </row>
    <row r="35" spans="1:6" ht="20.100000000000001" customHeight="1">
      <c r="A35" s="1311"/>
      <c r="B35" s="1314">
        <v>6</v>
      </c>
      <c r="C35" s="1290">
        <f t="shared" si="1"/>
        <v>56313</v>
      </c>
      <c r="D35" s="1290">
        <f t="shared" si="1"/>
        <v>5653920</v>
      </c>
      <c r="E35" s="1290">
        <f t="shared" si="1"/>
        <v>99919763</v>
      </c>
      <c r="F35" s="1322">
        <f t="shared" si="0"/>
        <v>17673</v>
      </c>
    </row>
    <row r="36" spans="1:6" ht="20.100000000000001" customHeight="1">
      <c r="A36" s="1312"/>
      <c r="B36" s="1316">
        <v>7</v>
      </c>
      <c r="C36" s="1291">
        <f t="shared" si="1"/>
        <v>56111</v>
      </c>
      <c r="D36" s="1291">
        <f t="shared" si="1"/>
        <v>5646965</v>
      </c>
      <c r="E36" s="1291">
        <f t="shared" si="1"/>
        <v>102240620</v>
      </c>
      <c r="F36" s="1323">
        <f t="shared" si="0"/>
        <v>18105</v>
      </c>
    </row>
    <row r="37" spans="1:6" ht="21" customHeight="1">
      <c r="A37" s="1089" t="s">
        <v>646</v>
      </c>
      <c r="B37" s="1090"/>
      <c r="C37" s="1090"/>
    </row>
    <row r="38" spans="1:6" ht="24" customHeight="1"/>
    <row r="40" spans="1:6">
      <c r="A40" s="1216"/>
    </row>
  </sheetData>
  <mergeCells count="13">
    <mergeCell ref="A2:F2"/>
    <mergeCell ref="A3:A5"/>
    <mergeCell ref="B3:B5"/>
    <mergeCell ref="A6:A9"/>
    <mergeCell ref="A10:A12"/>
    <mergeCell ref="A13:A15"/>
    <mergeCell ref="A16:A18"/>
    <mergeCell ref="A19:A21"/>
    <mergeCell ref="A22:A24"/>
    <mergeCell ref="A25:A27"/>
    <mergeCell ref="A28:A30"/>
    <mergeCell ref="A31:A33"/>
    <mergeCell ref="A34:A36"/>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３０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dimension ref="A2:F50"/>
  <sheetViews>
    <sheetView showGridLines="0" view="pageBreakPreview" zoomScaleSheetLayoutView="100" workbookViewId="0">
      <selection activeCell="A3" sqref="A3:I4"/>
    </sheetView>
  </sheetViews>
  <sheetFormatPr defaultRowHeight="13.5"/>
  <cols>
    <col min="1" max="1" width="17.109375" customWidth="1"/>
    <col min="2" max="2" width="5.88671875" customWidth="1"/>
    <col min="3" max="6" width="13.6640625" customWidth="1"/>
    <col min="7" max="7" width="5.33203125" customWidth="1"/>
  </cols>
  <sheetData>
    <row r="1" spans="1:6" ht="15" customHeight="1"/>
    <row r="2" spans="1:6" ht="19.95" customHeight="1">
      <c r="A2" s="686" t="s">
        <v>695</v>
      </c>
      <c r="B2" s="686"/>
      <c r="C2" s="686"/>
      <c r="D2" s="686"/>
      <c r="E2" s="686"/>
      <c r="F2" s="686"/>
    </row>
    <row r="3" spans="1:6" s="162" customFormat="1" ht="15" customHeight="1">
      <c r="A3" s="1167" t="s">
        <v>696</v>
      </c>
      <c r="B3" s="1188" t="s">
        <v>658</v>
      </c>
      <c r="C3" s="1336" t="s">
        <v>682</v>
      </c>
      <c r="D3" s="1351" t="s">
        <v>684</v>
      </c>
      <c r="E3" s="1351" t="s">
        <v>686</v>
      </c>
      <c r="F3" s="1353" t="s">
        <v>687</v>
      </c>
    </row>
    <row r="4" spans="1:6" s="162" customFormat="1" ht="15" customHeight="1">
      <c r="A4" s="1169"/>
      <c r="B4" s="1182"/>
      <c r="C4" s="1337"/>
      <c r="D4" s="1182" t="s">
        <v>660</v>
      </c>
      <c r="E4" s="1182" t="s">
        <v>450</v>
      </c>
      <c r="F4" s="1354" t="s">
        <v>667</v>
      </c>
    </row>
    <row r="5" spans="1:6" ht="12" customHeight="1">
      <c r="A5" s="1306" t="s">
        <v>697</v>
      </c>
      <c r="B5" s="1313"/>
      <c r="C5" s="1016" t="s">
        <v>613</v>
      </c>
      <c r="D5" s="1016" t="s">
        <v>662</v>
      </c>
      <c r="E5" s="1016" t="s">
        <v>361</v>
      </c>
      <c r="F5" s="1319" t="s">
        <v>216</v>
      </c>
    </row>
    <row r="6" spans="1:6" ht="15" customHeight="1">
      <c r="A6" s="1307"/>
      <c r="B6" s="1331">
        <v>5</v>
      </c>
      <c r="C6" s="1338">
        <v>1448</v>
      </c>
      <c r="D6" s="1338">
        <v>589872</v>
      </c>
      <c r="E6" s="1338">
        <v>28085034</v>
      </c>
      <c r="F6" s="1355">
        <f t="shared" ref="F6:F23" si="0">ROUND(E6/D6*1000,0)</f>
        <v>47612</v>
      </c>
    </row>
    <row r="7" spans="1:6" ht="15" customHeight="1">
      <c r="A7" s="1307"/>
      <c r="B7" s="1279">
        <v>6</v>
      </c>
      <c r="C7" s="1338">
        <v>1437</v>
      </c>
      <c r="D7" s="1338">
        <v>603085</v>
      </c>
      <c r="E7" s="1338">
        <v>28441225</v>
      </c>
      <c r="F7" s="1355">
        <f t="shared" si="0"/>
        <v>47160</v>
      </c>
    </row>
    <row r="8" spans="1:6" ht="15" customHeight="1">
      <c r="A8" s="1308"/>
      <c r="B8" s="1279">
        <v>7</v>
      </c>
      <c r="C8" s="1338">
        <v>1434</v>
      </c>
      <c r="D8" s="1338">
        <v>601104</v>
      </c>
      <c r="E8" s="1338">
        <v>28623693</v>
      </c>
      <c r="F8" s="1355">
        <f t="shared" si="0"/>
        <v>47619</v>
      </c>
    </row>
    <row r="9" spans="1:6" ht="15" customHeight="1">
      <c r="A9" s="1306" t="s">
        <v>467</v>
      </c>
      <c r="B9" s="1331">
        <v>5</v>
      </c>
      <c r="C9" s="1339">
        <v>2688</v>
      </c>
      <c r="D9" s="1339">
        <v>514721</v>
      </c>
      <c r="E9" s="1339">
        <v>18175083</v>
      </c>
      <c r="F9" s="1356">
        <f t="shared" si="0"/>
        <v>35311</v>
      </c>
    </row>
    <row r="10" spans="1:6" ht="15" customHeight="1">
      <c r="A10" s="1307"/>
      <c r="B10" s="1279">
        <v>6</v>
      </c>
      <c r="C10" s="1339">
        <v>2692</v>
      </c>
      <c r="D10" s="1339">
        <v>515465</v>
      </c>
      <c r="E10" s="1339">
        <v>17742641</v>
      </c>
      <c r="F10" s="1356">
        <f t="shared" si="0"/>
        <v>34421</v>
      </c>
    </row>
    <row r="11" spans="1:6" ht="15" customHeight="1">
      <c r="A11" s="1308"/>
      <c r="B11" s="1279">
        <v>7</v>
      </c>
      <c r="C11" s="1339">
        <v>2690</v>
      </c>
      <c r="D11" s="1339">
        <v>516397</v>
      </c>
      <c r="E11" s="1339">
        <v>17858174</v>
      </c>
      <c r="F11" s="1356">
        <f t="shared" si="0"/>
        <v>34582</v>
      </c>
    </row>
    <row r="12" spans="1:6" ht="15" customHeight="1">
      <c r="A12" s="1306" t="s">
        <v>698</v>
      </c>
      <c r="B12" s="1331">
        <v>5</v>
      </c>
      <c r="C12" s="1339">
        <v>80</v>
      </c>
      <c r="D12" s="1339">
        <v>77772</v>
      </c>
      <c r="E12" s="1339">
        <v>6079863</v>
      </c>
      <c r="F12" s="1356">
        <f t="shared" si="0"/>
        <v>78175</v>
      </c>
    </row>
    <row r="13" spans="1:6" ht="15" customHeight="1">
      <c r="A13" s="1307"/>
      <c r="B13" s="1279">
        <v>6</v>
      </c>
      <c r="C13" s="1339">
        <v>77</v>
      </c>
      <c r="D13" s="1339">
        <v>76003</v>
      </c>
      <c r="E13" s="1339">
        <v>5901246</v>
      </c>
      <c r="F13" s="1356">
        <f t="shared" si="0"/>
        <v>77645</v>
      </c>
    </row>
    <row r="14" spans="1:6" ht="15" customHeight="1">
      <c r="A14" s="1308"/>
      <c r="B14" s="1279">
        <v>7</v>
      </c>
      <c r="C14" s="1339">
        <v>77</v>
      </c>
      <c r="D14" s="1339">
        <v>76003</v>
      </c>
      <c r="E14" s="1339">
        <v>5901246</v>
      </c>
      <c r="F14" s="1356">
        <f t="shared" si="0"/>
        <v>77645</v>
      </c>
    </row>
    <row r="15" spans="1:6" ht="15" customHeight="1">
      <c r="A15" s="1306" t="s">
        <v>90</v>
      </c>
      <c r="B15" s="1331">
        <v>5</v>
      </c>
      <c r="C15" s="1339">
        <v>3529</v>
      </c>
      <c r="D15" s="1339">
        <v>2572614</v>
      </c>
      <c r="E15" s="1339">
        <v>59155829</v>
      </c>
      <c r="F15" s="1356">
        <f t="shared" si="0"/>
        <v>22994</v>
      </c>
    </row>
    <row r="16" spans="1:6" ht="15" customHeight="1">
      <c r="A16" s="1307"/>
      <c r="B16" s="1279">
        <v>6</v>
      </c>
      <c r="C16" s="1339">
        <v>3552</v>
      </c>
      <c r="D16" s="1339">
        <v>2580500</v>
      </c>
      <c r="E16" s="1339">
        <v>56504878</v>
      </c>
      <c r="F16" s="1356">
        <f t="shared" si="0"/>
        <v>21897</v>
      </c>
    </row>
    <row r="17" spans="1:6" ht="15" customHeight="1">
      <c r="A17" s="1308"/>
      <c r="B17" s="1279">
        <v>7</v>
      </c>
      <c r="C17" s="1339">
        <v>3557</v>
      </c>
      <c r="D17" s="1339">
        <v>2590924</v>
      </c>
      <c r="E17" s="1339">
        <v>57917086</v>
      </c>
      <c r="F17" s="1356">
        <f t="shared" si="0"/>
        <v>22354</v>
      </c>
    </row>
    <row r="18" spans="1:6" ht="15" customHeight="1">
      <c r="A18" s="1303" t="s">
        <v>602</v>
      </c>
      <c r="B18" s="1331">
        <v>5</v>
      </c>
      <c r="C18" s="1339">
        <v>3532</v>
      </c>
      <c r="D18" s="1339">
        <v>200661</v>
      </c>
      <c r="E18" s="1339">
        <v>3040783</v>
      </c>
      <c r="F18" s="1356">
        <f t="shared" si="0"/>
        <v>15154</v>
      </c>
    </row>
    <row r="19" spans="1:6" ht="15" customHeight="1">
      <c r="A19" s="1304"/>
      <c r="B19" s="1279">
        <v>6</v>
      </c>
      <c r="C19" s="1339">
        <v>3511</v>
      </c>
      <c r="D19" s="1339">
        <v>199717</v>
      </c>
      <c r="E19" s="1339">
        <v>2838571</v>
      </c>
      <c r="F19" s="1356">
        <f t="shared" si="0"/>
        <v>14213</v>
      </c>
    </row>
    <row r="20" spans="1:6" ht="15" customHeight="1">
      <c r="A20" s="1309"/>
      <c r="B20" s="1279">
        <v>7</v>
      </c>
      <c r="C20" s="1340">
        <v>3484</v>
      </c>
      <c r="D20" s="1340">
        <v>193207</v>
      </c>
      <c r="E20" s="1340">
        <v>2519533</v>
      </c>
      <c r="F20" s="1357">
        <f t="shared" si="0"/>
        <v>13041</v>
      </c>
    </row>
    <row r="21" spans="1:6" ht="18" customHeight="1">
      <c r="A21" s="1310" t="s">
        <v>565</v>
      </c>
      <c r="B21" s="1332">
        <v>5</v>
      </c>
      <c r="C21" s="1339">
        <f t="shared" ref="C21:E23" si="1">SUM(C6,C9,C12,C15,C18)</f>
        <v>11277</v>
      </c>
      <c r="D21" s="1339">
        <f t="shared" si="1"/>
        <v>3955640</v>
      </c>
      <c r="E21" s="1339">
        <f t="shared" si="1"/>
        <v>114536592</v>
      </c>
      <c r="F21" s="1356">
        <f t="shared" si="0"/>
        <v>28955</v>
      </c>
    </row>
    <row r="22" spans="1:6" ht="18" customHeight="1">
      <c r="A22" s="1311"/>
      <c r="B22" s="1279">
        <v>6</v>
      </c>
      <c r="C22" s="1341">
        <f t="shared" si="1"/>
        <v>11269</v>
      </c>
      <c r="D22" s="1341">
        <f t="shared" si="1"/>
        <v>3974770</v>
      </c>
      <c r="E22" s="1341">
        <f t="shared" si="1"/>
        <v>111428561</v>
      </c>
      <c r="F22" s="1358">
        <f t="shared" si="0"/>
        <v>28034</v>
      </c>
    </row>
    <row r="23" spans="1:6" ht="18" customHeight="1">
      <c r="A23" s="1312"/>
      <c r="B23" s="1281">
        <v>7</v>
      </c>
      <c r="C23" s="1342">
        <f t="shared" si="1"/>
        <v>11242</v>
      </c>
      <c r="D23" s="1342">
        <f t="shared" si="1"/>
        <v>3977635</v>
      </c>
      <c r="E23" s="1342">
        <f t="shared" si="1"/>
        <v>112819732</v>
      </c>
      <c r="F23" s="1359">
        <f t="shared" si="0"/>
        <v>28364</v>
      </c>
    </row>
    <row r="24" spans="1:6" ht="18" customHeight="1">
      <c r="A24" s="1324"/>
      <c r="B24" s="1333"/>
      <c r="C24" s="1343"/>
      <c r="D24" s="1343"/>
      <c r="E24" s="1343"/>
      <c r="F24" s="1360"/>
    </row>
    <row r="25" spans="1:6" ht="19.95" customHeight="1">
      <c r="A25" s="686" t="s">
        <v>567</v>
      </c>
      <c r="B25" s="686"/>
      <c r="C25" s="686"/>
      <c r="D25" s="686"/>
      <c r="E25" s="686"/>
      <c r="F25" s="686"/>
    </row>
    <row r="26" spans="1:6" s="162" customFormat="1" ht="15" customHeight="1">
      <c r="A26" s="1325" t="s">
        <v>696</v>
      </c>
      <c r="B26" s="1188" t="s">
        <v>658</v>
      </c>
      <c r="C26" s="1336" t="s">
        <v>682</v>
      </c>
      <c r="D26" s="1351" t="s">
        <v>684</v>
      </c>
      <c r="E26" s="1351" t="s">
        <v>686</v>
      </c>
      <c r="F26" s="1353" t="s">
        <v>687</v>
      </c>
    </row>
    <row r="27" spans="1:6" s="162" customFormat="1" ht="15" customHeight="1">
      <c r="A27" s="1095"/>
      <c r="B27" s="1182"/>
      <c r="C27" s="1337"/>
      <c r="D27" s="1182" t="s">
        <v>660</v>
      </c>
      <c r="E27" s="1182" t="s">
        <v>450</v>
      </c>
      <c r="F27" s="1354" t="s">
        <v>667</v>
      </c>
    </row>
    <row r="28" spans="1:6" ht="12" customHeight="1">
      <c r="A28" s="1307" t="s">
        <v>563</v>
      </c>
      <c r="B28" s="1334"/>
      <c r="C28" s="1344" t="s">
        <v>613</v>
      </c>
      <c r="D28" s="1016" t="s">
        <v>662</v>
      </c>
      <c r="E28" s="1016" t="s">
        <v>361</v>
      </c>
      <c r="F28" s="1319" t="s">
        <v>216</v>
      </c>
    </row>
    <row r="29" spans="1:6" ht="15" customHeight="1">
      <c r="A29" s="1307"/>
      <c r="B29" s="1109">
        <v>5</v>
      </c>
      <c r="C29" s="1345">
        <v>42</v>
      </c>
      <c r="D29" s="1345">
        <v>53946</v>
      </c>
      <c r="E29" s="1345">
        <v>3171928</v>
      </c>
      <c r="F29" s="1361">
        <f t="shared" ref="F29:F49" si="2">ROUND(E29/D29*1000,0)</f>
        <v>58798</v>
      </c>
    </row>
    <row r="30" spans="1:6" ht="15" customHeight="1">
      <c r="A30" s="1307"/>
      <c r="B30" s="1314">
        <v>6</v>
      </c>
      <c r="C30" s="1345">
        <v>42</v>
      </c>
      <c r="D30" s="1346">
        <v>53946</v>
      </c>
      <c r="E30" s="1346">
        <v>3099991</v>
      </c>
      <c r="F30" s="1362">
        <f t="shared" si="2"/>
        <v>57465</v>
      </c>
    </row>
    <row r="31" spans="1:6" ht="15" customHeight="1">
      <c r="A31" s="1308"/>
      <c r="B31" s="1314">
        <v>7</v>
      </c>
      <c r="C31" s="1345">
        <v>42</v>
      </c>
      <c r="D31" s="1346">
        <v>53946</v>
      </c>
      <c r="E31" s="1346">
        <v>3099991</v>
      </c>
      <c r="F31" s="1362">
        <f t="shared" si="2"/>
        <v>57465</v>
      </c>
    </row>
    <row r="32" spans="1:6" ht="15" customHeight="1">
      <c r="A32" s="1306" t="s">
        <v>555</v>
      </c>
      <c r="B32" s="1314">
        <v>5</v>
      </c>
      <c r="C32" s="1346">
        <v>883</v>
      </c>
      <c r="D32" s="1346">
        <v>381130</v>
      </c>
      <c r="E32" s="1346">
        <v>17980444</v>
      </c>
      <c r="F32" s="1362">
        <f t="shared" si="2"/>
        <v>47177</v>
      </c>
    </row>
    <row r="33" spans="1:6" ht="15" customHeight="1">
      <c r="A33" s="1307"/>
      <c r="B33" s="1314">
        <v>6</v>
      </c>
      <c r="C33" s="1346">
        <v>873</v>
      </c>
      <c r="D33" s="1346">
        <v>377609</v>
      </c>
      <c r="E33" s="1346">
        <v>17695876</v>
      </c>
      <c r="F33" s="1362">
        <f t="shared" si="2"/>
        <v>46863</v>
      </c>
    </row>
    <row r="34" spans="1:6" ht="15" customHeight="1">
      <c r="A34" s="1308"/>
      <c r="B34" s="1314">
        <v>7</v>
      </c>
      <c r="C34" s="1346">
        <v>872</v>
      </c>
      <c r="D34" s="1346">
        <v>377361</v>
      </c>
      <c r="E34" s="1346">
        <v>17674953</v>
      </c>
      <c r="F34" s="1362">
        <f t="shared" si="2"/>
        <v>46838</v>
      </c>
    </row>
    <row r="35" spans="1:6" ht="15" customHeight="1">
      <c r="A35" s="1306" t="s">
        <v>524</v>
      </c>
      <c r="B35" s="1314">
        <v>5</v>
      </c>
      <c r="C35" s="1346">
        <v>6246</v>
      </c>
      <c r="D35" s="1346">
        <v>3160923</v>
      </c>
      <c r="E35" s="1346">
        <v>86216548</v>
      </c>
      <c r="F35" s="1362">
        <f t="shared" si="2"/>
        <v>27276</v>
      </c>
    </row>
    <row r="36" spans="1:6" ht="15" customHeight="1">
      <c r="A36" s="1307"/>
      <c r="B36" s="1314">
        <v>6</v>
      </c>
      <c r="C36" s="1346">
        <v>6241</v>
      </c>
      <c r="D36" s="1346">
        <v>3181709</v>
      </c>
      <c r="E36" s="1346">
        <v>83805498</v>
      </c>
      <c r="F36" s="1362">
        <f t="shared" si="2"/>
        <v>26340</v>
      </c>
    </row>
    <row r="37" spans="1:6" ht="15" customHeight="1">
      <c r="A37" s="1308"/>
      <c r="B37" s="1314">
        <v>7</v>
      </c>
      <c r="C37" s="1346">
        <v>6228</v>
      </c>
      <c r="D37" s="1346">
        <v>3185057</v>
      </c>
      <c r="E37" s="1346">
        <v>85122155</v>
      </c>
      <c r="F37" s="1362">
        <f t="shared" si="2"/>
        <v>26725</v>
      </c>
    </row>
    <row r="38" spans="1:6" ht="15" customHeight="1">
      <c r="A38" s="1306" t="s">
        <v>699</v>
      </c>
      <c r="B38" s="1314">
        <v>5</v>
      </c>
      <c r="C38" s="1346">
        <v>3300</v>
      </c>
      <c r="D38" s="1346">
        <v>336939</v>
      </c>
      <c r="E38" s="1346">
        <v>6890614</v>
      </c>
      <c r="F38" s="1362">
        <f t="shared" si="2"/>
        <v>20451</v>
      </c>
    </row>
    <row r="39" spans="1:6" ht="15" customHeight="1">
      <c r="A39" s="1307"/>
      <c r="B39" s="1314">
        <v>6</v>
      </c>
      <c r="C39" s="1346">
        <v>3293</v>
      </c>
      <c r="D39" s="1346">
        <v>338105</v>
      </c>
      <c r="E39" s="1346">
        <v>6550781</v>
      </c>
      <c r="F39" s="1362">
        <f t="shared" si="2"/>
        <v>19375</v>
      </c>
    </row>
    <row r="40" spans="1:6" ht="15" customHeight="1">
      <c r="A40" s="1308"/>
      <c r="B40" s="1314">
        <v>7</v>
      </c>
      <c r="C40" s="1346">
        <v>3280</v>
      </c>
      <c r="D40" s="1346">
        <v>337764</v>
      </c>
      <c r="E40" s="1346">
        <v>6638689</v>
      </c>
      <c r="F40" s="1362">
        <f t="shared" si="2"/>
        <v>19655</v>
      </c>
    </row>
    <row r="41" spans="1:6" ht="15" customHeight="1">
      <c r="A41" s="1306" t="s">
        <v>681</v>
      </c>
      <c r="B41" s="1314">
        <v>5</v>
      </c>
      <c r="C41" s="1346">
        <v>744</v>
      </c>
      <c r="D41" s="1346">
        <v>20710</v>
      </c>
      <c r="E41" s="1346">
        <v>215560</v>
      </c>
      <c r="F41" s="1362">
        <f t="shared" si="2"/>
        <v>10408</v>
      </c>
    </row>
    <row r="42" spans="1:6" ht="15" customHeight="1">
      <c r="A42" s="1307"/>
      <c r="B42" s="1314">
        <v>6</v>
      </c>
      <c r="C42" s="1346">
        <v>748</v>
      </c>
      <c r="D42" s="1346">
        <v>21101</v>
      </c>
      <c r="E42" s="1346">
        <v>208895</v>
      </c>
      <c r="F42" s="1362">
        <f t="shared" si="2"/>
        <v>9900</v>
      </c>
    </row>
    <row r="43" spans="1:6" ht="15" customHeight="1">
      <c r="A43" s="1308"/>
      <c r="B43" s="1314">
        <v>7</v>
      </c>
      <c r="C43" s="1346">
        <v>741</v>
      </c>
      <c r="D43" s="1346">
        <v>21033</v>
      </c>
      <c r="E43" s="1346">
        <v>208776</v>
      </c>
      <c r="F43" s="1362">
        <f t="shared" si="2"/>
        <v>9926</v>
      </c>
    </row>
    <row r="44" spans="1:6" ht="15" customHeight="1">
      <c r="A44" s="1326" t="s">
        <v>205</v>
      </c>
      <c r="B44" s="1314">
        <v>5</v>
      </c>
      <c r="C44" s="1346">
        <v>62</v>
      </c>
      <c r="D44" s="1346">
        <v>1992</v>
      </c>
      <c r="E44" s="1346">
        <v>61498</v>
      </c>
      <c r="F44" s="1362">
        <f t="shared" si="2"/>
        <v>30872</v>
      </c>
    </row>
    <row r="45" spans="1:6" ht="15" customHeight="1">
      <c r="A45" s="1327"/>
      <c r="B45" s="1314">
        <v>6</v>
      </c>
      <c r="C45" s="1346">
        <v>72</v>
      </c>
      <c r="D45" s="1346">
        <v>2300</v>
      </c>
      <c r="E45" s="1346">
        <v>67520</v>
      </c>
      <c r="F45" s="1362">
        <f t="shared" si="2"/>
        <v>29357</v>
      </c>
    </row>
    <row r="46" spans="1:6" ht="15" customHeight="1">
      <c r="A46" s="1328"/>
      <c r="B46" s="1183">
        <v>7</v>
      </c>
      <c r="C46" s="1347">
        <v>79</v>
      </c>
      <c r="D46" s="1347">
        <v>2474</v>
      </c>
      <c r="E46" s="1347">
        <v>75168</v>
      </c>
      <c r="F46" s="1363">
        <f t="shared" si="2"/>
        <v>30383</v>
      </c>
    </row>
    <row r="47" spans="1:6" ht="18" customHeight="1">
      <c r="A47" s="1329" t="s">
        <v>263</v>
      </c>
      <c r="B47" s="1335">
        <v>5</v>
      </c>
      <c r="C47" s="1346">
        <f t="shared" ref="C47:E49" si="3">SUM(C29,C32,C35,C38,C41,C44)</f>
        <v>11277</v>
      </c>
      <c r="D47" s="1346">
        <f t="shared" si="3"/>
        <v>3955640</v>
      </c>
      <c r="E47" s="1346">
        <f t="shared" si="3"/>
        <v>114536592</v>
      </c>
      <c r="F47" s="1362">
        <f t="shared" si="2"/>
        <v>28955</v>
      </c>
    </row>
    <row r="48" spans="1:6" ht="18" customHeight="1">
      <c r="A48" s="1327"/>
      <c r="B48" s="1314">
        <v>6</v>
      </c>
      <c r="C48" s="1348">
        <f t="shared" si="3"/>
        <v>11269</v>
      </c>
      <c r="D48" s="1348">
        <f t="shared" si="3"/>
        <v>3974770</v>
      </c>
      <c r="E48" s="1348">
        <f t="shared" si="3"/>
        <v>111428561</v>
      </c>
      <c r="F48" s="1364">
        <f t="shared" si="2"/>
        <v>28034</v>
      </c>
    </row>
    <row r="49" spans="1:6" ht="18" customHeight="1">
      <c r="A49" s="1330"/>
      <c r="B49" s="1316">
        <v>7</v>
      </c>
      <c r="C49" s="1349">
        <f t="shared" si="3"/>
        <v>11242</v>
      </c>
      <c r="D49" s="1349">
        <f t="shared" si="3"/>
        <v>3977635</v>
      </c>
      <c r="E49" s="1349">
        <f t="shared" si="3"/>
        <v>112819732</v>
      </c>
      <c r="F49" s="1365">
        <f t="shared" si="2"/>
        <v>28364</v>
      </c>
    </row>
    <row r="50" spans="1:6" ht="18" customHeight="1">
      <c r="A50" s="1089" t="s">
        <v>646</v>
      </c>
      <c r="B50" s="1090"/>
      <c r="C50" s="1350"/>
      <c r="D50" s="1352"/>
      <c r="E50" s="1352"/>
      <c r="F50" s="1352"/>
    </row>
  </sheetData>
  <mergeCells count="21">
    <mergeCell ref="A2:F2"/>
    <mergeCell ref="A25:F25"/>
    <mergeCell ref="A3:A4"/>
    <mergeCell ref="B3:B4"/>
    <mergeCell ref="C3:C4"/>
    <mergeCell ref="A5:A8"/>
    <mergeCell ref="A9:A11"/>
    <mergeCell ref="A12:A14"/>
    <mergeCell ref="A15:A17"/>
    <mergeCell ref="A18:A20"/>
    <mergeCell ref="A21:A23"/>
    <mergeCell ref="A26:A27"/>
    <mergeCell ref="B26:B27"/>
    <mergeCell ref="C26:C27"/>
    <mergeCell ref="A28:A31"/>
    <mergeCell ref="A32:A34"/>
    <mergeCell ref="A35:A37"/>
    <mergeCell ref="A38:A40"/>
    <mergeCell ref="A41:A43"/>
    <mergeCell ref="A44:A46"/>
    <mergeCell ref="A47:A49"/>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&amp;C- ３１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dimension ref="A2:J54"/>
  <sheetViews>
    <sheetView showGridLines="0" view="pageBreakPreview" zoomScale="85" zoomScaleSheetLayoutView="85" workbookViewId="0">
      <pane xSplit="2" ySplit="3" topLeftCell="C4" activePane="bottomRight" state="frozen"/>
      <selection pane="topRight"/>
      <selection pane="bottomLeft"/>
      <selection pane="bottomRight" activeCell="A3" sqref="A3:I3"/>
    </sheetView>
  </sheetViews>
  <sheetFormatPr defaultRowHeight="13.5"/>
  <cols>
    <col min="1" max="1" width="13.6640625" style="162" customWidth="1"/>
    <col min="2" max="2" width="5.33203125" style="162" customWidth="1"/>
    <col min="3" max="4" width="12.6640625" style="162" customWidth="1"/>
    <col min="5" max="5" width="2.33203125" style="162" customWidth="1"/>
    <col min="6" max="6" width="13.6640625" style="162" customWidth="1"/>
    <col min="7" max="7" width="5.33203125" style="162" customWidth="1"/>
    <col min="8" max="9" width="12.6640625" style="162" customWidth="1"/>
    <col min="10" max="10" width="0.44140625" style="162" customWidth="1"/>
    <col min="11" max="11" width="14.44140625" style="162" bestFit="1" customWidth="1"/>
    <col min="12" max="12" width="4" style="162" bestFit="1" customWidth="1"/>
    <col min="13" max="13" width="15.44140625" style="162" bestFit="1" customWidth="1"/>
    <col min="14" max="14" width="13.21875" style="162" bestFit="1" customWidth="1"/>
    <col min="15" max="16384" width="9" style="162" customWidth="1"/>
  </cols>
  <sheetData>
    <row r="1" spans="1:9" ht="10.050000000000001" customHeight="1"/>
    <row r="2" spans="1:9" ht="30" customHeight="1">
      <c r="A2" s="1366" t="s">
        <v>700</v>
      </c>
      <c r="B2" s="1366"/>
      <c r="C2" s="1366"/>
      <c r="D2" s="1366"/>
      <c r="E2" s="1366"/>
      <c r="F2" s="1366"/>
      <c r="G2" s="1366"/>
      <c r="H2" s="1366"/>
      <c r="I2" s="1366"/>
    </row>
    <row r="3" spans="1:9" ht="30" customHeight="1">
      <c r="A3" s="1325" t="s">
        <v>696</v>
      </c>
      <c r="B3" s="1188" t="s">
        <v>658</v>
      </c>
      <c r="C3" s="1370" t="s">
        <v>686</v>
      </c>
      <c r="D3" s="1207" t="s">
        <v>530</v>
      </c>
      <c r="E3" s="681"/>
      <c r="F3" s="1325" t="s">
        <v>696</v>
      </c>
      <c r="G3" s="1188" t="s">
        <v>658</v>
      </c>
      <c r="H3" s="1370" t="s">
        <v>686</v>
      </c>
      <c r="I3" s="1207" t="s">
        <v>530</v>
      </c>
    </row>
    <row r="4" spans="1:9" ht="12" customHeight="1">
      <c r="A4" s="1303" t="s">
        <v>640</v>
      </c>
      <c r="B4" s="1183">
        <v>5</v>
      </c>
      <c r="C4" s="1371" t="s">
        <v>361</v>
      </c>
      <c r="D4" s="1161" t="s">
        <v>361</v>
      </c>
      <c r="E4" s="1374"/>
      <c r="F4" s="1306" t="s">
        <v>182</v>
      </c>
      <c r="G4" s="1183">
        <v>5</v>
      </c>
      <c r="H4" s="1371" t="s">
        <v>361</v>
      </c>
      <c r="I4" s="1161" t="s">
        <v>361</v>
      </c>
    </row>
    <row r="5" spans="1:9" ht="21" customHeight="1">
      <c r="A5" s="1304"/>
      <c r="B5" s="1182"/>
      <c r="C5" s="1318">
        <v>16795277</v>
      </c>
      <c r="D5" s="1320">
        <v>16705483</v>
      </c>
      <c r="E5" s="1375"/>
      <c r="F5" s="1379"/>
      <c r="G5" s="1182"/>
      <c r="H5" s="1387">
        <v>12977722</v>
      </c>
      <c r="I5" s="1396">
        <v>12677792</v>
      </c>
    </row>
    <row r="6" spans="1:9" ht="33" customHeight="1">
      <c r="A6" s="1304"/>
      <c r="B6" s="1109">
        <v>6</v>
      </c>
      <c r="C6" s="1318">
        <v>17612920</v>
      </c>
      <c r="D6" s="1320">
        <v>17547789</v>
      </c>
      <c r="E6" s="1376"/>
      <c r="F6" s="1307"/>
      <c r="G6" s="1314">
        <v>6</v>
      </c>
      <c r="H6" s="1388">
        <v>13660904</v>
      </c>
      <c r="I6" s="1397">
        <v>13402250</v>
      </c>
    </row>
    <row r="7" spans="1:9" ht="33" customHeight="1">
      <c r="A7" s="1305"/>
      <c r="B7" s="1109">
        <v>7</v>
      </c>
      <c r="C7" s="1318">
        <v>18196230</v>
      </c>
      <c r="D7" s="1320">
        <v>18102077</v>
      </c>
      <c r="E7" s="1376"/>
      <c r="F7" s="1380"/>
      <c r="G7" s="1315">
        <v>7</v>
      </c>
      <c r="H7" s="1389">
        <v>14154824</v>
      </c>
      <c r="I7" s="1398">
        <v>13914597</v>
      </c>
    </row>
    <row r="8" spans="1:9" ht="33" customHeight="1">
      <c r="A8" s="1306" t="s">
        <v>702</v>
      </c>
      <c r="B8" s="1109">
        <v>5</v>
      </c>
      <c r="C8" s="1318">
        <v>68282173</v>
      </c>
      <c r="D8" s="1320">
        <v>66124761</v>
      </c>
      <c r="E8" s="1376"/>
      <c r="F8" s="1381" t="s">
        <v>502</v>
      </c>
      <c r="G8" s="1109">
        <v>5</v>
      </c>
      <c r="H8" s="1390">
        <v>99414513</v>
      </c>
      <c r="I8" s="1399">
        <v>96637438</v>
      </c>
    </row>
    <row r="9" spans="1:9" ht="33" customHeight="1">
      <c r="A9" s="1304"/>
      <c r="B9" s="1109">
        <v>6</v>
      </c>
      <c r="C9" s="1318">
        <v>68209942</v>
      </c>
      <c r="D9" s="1320">
        <v>65305396</v>
      </c>
      <c r="E9" s="1376"/>
      <c r="F9" s="1382"/>
      <c r="G9" s="1109">
        <v>6</v>
      </c>
      <c r="H9" s="1390">
        <v>101347634</v>
      </c>
      <c r="I9" s="1400">
        <v>97877111</v>
      </c>
    </row>
    <row r="10" spans="1:9" ht="33" customHeight="1">
      <c r="A10" s="1305"/>
      <c r="B10" s="1109">
        <v>7</v>
      </c>
      <c r="C10" s="1318">
        <v>69453193</v>
      </c>
      <c r="D10" s="1320">
        <v>66942093</v>
      </c>
      <c r="E10" s="1376"/>
      <c r="F10" s="1382"/>
      <c r="G10" s="1109">
        <v>7</v>
      </c>
      <c r="H10" s="1391">
        <v>103212945</v>
      </c>
      <c r="I10" s="1399">
        <v>100194517</v>
      </c>
    </row>
    <row r="11" spans="1:9" ht="33" customHeight="1">
      <c r="A11" s="1303" t="s">
        <v>703</v>
      </c>
      <c r="B11" s="1109">
        <v>5</v>
      </c>
      <c r="C11" s="1318">
        <v>598385</v>
      </c>
      <c r="D11" s="1320">
        <v>368446</v>
      </c>
      <c r="E11" s="1376"/>
      <c r="F11" s="1093" t="s">
        <v>368</v>
      </c>
      <c r="G11" s="1109">
        <v>5</v>
      </c>
      <c r="H11" s="1388">
        <v>116138423</v>
      </c>
      <c r="I11" s="1397">
        <v>101327222</v>
      </c>
    </row>
    <row r="12" spans="1:9" ht="33" customHeight="1">
      <c r="A12" s="1304"/>
      <c r="B12" s="1109">
        <v>6</v>
      </c>
      <c r="C12" s="1318">
        <v>1015046</v>
      </c>
      <c r="D12" s="1320">
        <v>772854</v>
      </c>
      <c r="E12" s="1376"/>
      <c r="F12" s="1096"/>
      <c r="G12" s="1109">
        <v>6</v>
      </c>
      <c r="H12" s="1388">
        <v>108999676</v>
      </c>
      <c r="I12" s="1397">
        <v>93867311</v>
      </c>
    </row>
    <row r="13" spans="1:9" ht="33" customHeight="1">
      <c r="A13" s="1305"/>
      <c r="B13" s="1109">
        <v>7</v>
      </c>
      <c r="C13" s="1318">
        <v>569188</v>
      </c>
      <c r="D13" s="1320">
        <v>396240</v>
      </c>
      <c r="E13" s="1376"/>
      <c r="F13" s="1383"/>
      <c r="G13" s="1315">
        <v>7</v>
      </c>
      <c r="H13" s="1392">
        <v>114021529</v>
      </c>
      <c r="I13" s="1398">
        <v>88067513</v>
      </c>
    </row>
    <row r="14" spans="1:9" ht="33" customHeight="1">
      <c r="A14" s="1367" t="s">
        <v>704</v>
      </c>
      <c r="B14" s="1109">
        <v>5</v>
      </c>
      <c r="C14" s="1116">
        <v>760956</v>
      </c>
      <c r="D14" s="1157">
        <v>760956</v>
      </c>
      <c r="E14" s="1376"/>
      <c r="F14" s="1384" t="s">
        <v>565</v>
      </c>
      <c r="G14" s="1109">
        <v>5</v>
      </c>
      <c r="H14" s="1387">
        <v>215552936</v>
      </c>
      <c r="I14" s="1396">
        <v>197964660</v>
      </c>
    </row>
    <row r="15" spans="1:9" ht="33" customHeight="1">
      <c r="A15" s="1368"/>
      <c r="B15" s="1109">
        <v>6</v>
      </c>
      <c r="C15" s="1116">
        <v>848822</v>
      </c>
      <c r="D15" s="1157">
        <v>848822</v>
      </c>
      <c r="E15" s="1376"/>
      <c r="F15" s="1384"/>
      <c r="G15" s="1109">
        <v>6</v>
      </c>
      <c r="H15" s="1393">
        <v>210347310</v>
      </c>
      <c r="I15" s="1397">
        <v>191744422</v>
      </c>
    </row>
    <row r="16" spans="1:9" ht="33" customHeight="1">
      <c r="A16" s="1369"/>
      <c r="B16" s="1111">
        <v>7</v>
      </c>
      <c r="C16" s="1117">
        <v>839510</v>
      </c>
      <c r="D16" s="1158">
        <v>839510</v>
      </c>
      <c r="E16" s="1376"/>
      <c r="F16" s="1385"/>
      <c r="G16" s="1111">
        <v>7</v>
      </c>
      <c r="H16" s="1394">
        <v>217234474</v>
      </c>
      <c r="I16" s="1401">
        <v>188262030</v>
      </c>
    </row>
    <row r="17" spans="1:10" s="81" customFormat="1" ht="21" customHeight="1">
      <c r="A17" s="698" t="s">
        <v>642</v>
      </c>
      <c r="B17" s="1239"/>
      <c r="C17" s="1372"/>
      <c r="D17" s="1372"/>
      <c r="E17" s="1377"/>
      <c r="F17" s="1386"/>
      <c r="G17" s="1239"/>
      <c r="H17" s="1395"/>
      <c r="I17" s="1395"/>
    </row>
    <row r="18" spans="1:10" ht="6" customHeight="1">
      <c r="E18" s="1376"/>
      <c r="F18" s="1376"/>
      <c r="G18" s="1376"/>
      <c r="H18" s="1376"/>
      <c r="I18" s="1376"/>
    </row>
    <row r="19" spans="1:10" ht="19.95" customHeight="1">
      <c r="E19" s="1376"/>
      <c r="F19" s="1376"/>
      <c r="G19" s="1376"/>
      <c r="H19" s="1376"/>
      <c r="I19" s="1376"/>
    </row>
    <row r="20" spans="1:10" ht="30" customHeight="1">
      <c r="E20" s="1376"/>
      <c r="F20" s="1376"/>
      <c r="G20" s="1376"/>
      <c r="H20" s="1376"/>
      <c r="I20" s="1376"/>
    </row>
    <row r="21" spans="1:10" ht="30" customHeight="1">
      <c r="E21" s="1378"/>
      <c r="F21" s="1376"/>
      <c r="G21" s="1376"/>
      <c r="H21" s="1376"/>
      <c r="I21" s="1376"/>
    </row>
    <row r="22" spans="1:10" ht="30" customHeight="1">
      <c r="E22" s="1378"/>
      <c r="F22" s="1376"/>
      <c r="G22" s="1376"/>
      <c r="H22" s="1376"/>
      <c r="I22" s="1376"/>
    </row>
    <row r="23" spans="1:10" ht="30" customHeight="1">
      <c r="E23" s="1378"/>
      <c r="F23" s="1376"/>
      <c r="G23" s="1376"/>
      <c r="H23" s="1376"/>
      <c r="I23" s="1376"/>
    </row>
    <row r="24" spans="1:10" s="81" customFormat="1" ht="30" customHeight="1">
      <c r="E24" s="1376"/>
      <c r="F24" s="1376"/>
      <c r="G24" s="1376"/>
      <c r="H24" s="1376"/>
      <c r="I24" s="1376"/>
      <c r="J24" s="162"/>
    </row>
    <row r="25" spans="1:10" ht="30" customHeight="1">
      <c r="E25" s="1376"/>
      <c r="F25" s="1376"/>
      <c r="G25" s="1376"/>
      <c r="H25" s="1376"/>
      <c r="I25" s="1376"/>
    </row>
    <row r="26" spans="1:10" ht="30" customHeight="1">
      <c r="E26" s="1376"/>
      <c r="F26" s="1376"/>
      <c r="G26" s="1376"/>
      <c r="H26" s="1376"/>
      <c r="I26" s="1376"/>
    </row>
    <row r="27" spans="1:10" ht="30" customHeight="1">
      <c r="E27" s="1376"/>
      <c r="F27" s="1378"/>
      <c r="G27" s="1378"/>
      <c r="H27" s="1378"/>
      <c r="I27" s="1378"/>
    </row>
    <row r="28" spans="1:10" ht="19.95" customHeight="1">
      <c r="A28" s="233" t="s">
        <v>376</v>
      </c>
      <c r="E28" s="1376"/>
      <c r="F28" s="1378"/>
      <c r="G28" s="1378"/>
      <c r="H28" s="1378"/>
      <c r="I28" s="1378"/>
    </row>
    <row r="29" spans="1:10" ht="30" customHeight="1">
      <c r="A29" s="681"/>
      <c r="B29" s="89"/>
      <c r="C29" s="1373"/>
      <c r="D29" s="1373"/>
      <c r="E29" s="1373"/>
      <c r="F29" s="1376"/>
      <c r="G29" s="1376"/>
      <c r="H29" s="1376"/>
      <c r="I29" s="1376"/>
    </row>
    <row r="30" spans="1:10" ht="30" customHeight="1">
      <c r="A30" s="681"/>
      <c r="B30" s="89"/>
      <c r="C30" s="1373"/>
      <c r="D30" s="1373"/>
      <c r="E30" s="1373"/>
      <c r="F30" s="1376"/>
      <c r="G30" s="1376"/>
      <c r="H30" s="1376"/>
      <c r="I30" s="1376"/>
    </row>
    <row r="31" spans="1:10" ht="30" customHeight="1">
      <c r="A31" s="123"/>
      <c r="B31" s="89"/>
      <c r="C31" s="1373"/>
      <c r="D31" s="1373"/>
      <c r="E31" s="1373"/>
      <c r="F31" s="1376"/>
      <c r="G31" s="1376"/>
      <c r="H31" s="1376"/>
      <c r="I31" s="1376"/>
    </row>
    <row r="32" spans="1:10" ht="30" customHeight="1">
      <c r="A32" s="681"/>
      <c r="B32" s="89"/>
      <c r="C32" s="1373"/>
      <c r="D32" s="1373"/>
      <c r="E32" s="1373"/>
      <c r="F32" s="1376"/>
      <c r="G32" s="1376"/>
      <c r="H32" s="1376"/>
      <c r="I32" s="1376"/>
    </row>
    <row r="33" spans="1:9" ht="30" customHeight="1">
      <c r="A33" s="681"/>
      <c r="B33" s="89"/>
      <c r="C33" s="1373"/>
      <c r="D33" s="1373"/>
      <c r="E33" s="1373"/>
      <c r="F33" s="1376"/>
      <c r="G33" s="1376"/>
      <c r="H33" s="1376"/>
      <c r="I33" s="1376"/>
    </row>
    <row r="34" spans="1:9" ht="30" customHeight="1">
      <c r="A34" s="123"/>
      <c r="B34" s="89"/>
      <c r="C34" s="1373"/>
      <c r="D34" s="1373"/>
      <c r="E34" s="1373"/>
      <c r="F34" s="1283"/>
      <c r="G34" s="1283"/>
      <c r="H34" s="1283"/>
      <c r="I34" s="1283"/>
    </row>
    <row r="35" spans="1:9" ht="30" customHeight="1">
      <c r="A35" s="681"/>
      <c r="B35" s="89"/>
      <c r="C35" s="1373"/>
      <c r="D35" s="1373"/>
      <c r="E35" s="1373"/>
      <c r="F35" s="1373"/>
      <c r="G35" s="1373"/>
      <c r="H35" s="1373"/>
      <c r="I35" s="1373"/>
    </row>
    <row r="36" spans="1:9" ht="30" customHeight="1">
      <c r="A36" s="681"/>
      <c r="B36" s="89"/>
      <c r="C36" s="1373"/>
      <c r="D36" s="1373"/>
      <c r="E36" s="1373"/>
      <c r="F36" s="1373"/>
      <c r="G36" s="1373"/>
      <c r="H36" s="1373"/>
      <c r="I36" s="1373"/>
    </row>
    <row r="37" spans="1:9" ht="30" customHeight="1">
      <c r="A37" s="123"/>
      <c r="B37" s="89"/>
      <c r="C37" s="1373"/>
      <c r="D37" s="1373"/>
      <c r="E37" s="1373"/>
      <c r="F37" s="1373"/>
      <c r="G37" s="1373"/>
      <c r="H37" s="1373"/>
      <c r="I37" s="1373"/>
    </row>
    <row r="38" spans="1:9" ht="30" customHeight="1">
      <c r="A38" s="681"/>
      <c r="B38" s="89"/>
      <c r="C38" s="1373"/>
      <c r="D38" s="1373"/>
      <c r="E38" s="1373"/>
      <c r="F38" s="1373"/>
      <c r="G38" s="1373"/>
      <c r="H38" s="1373"/>
      <c r="I38" s="1373"/>
    </row>
    <row r="39" spans="1:9" ht="30" customHeight="1">
      <c r="A39" s="681"/>
      <c r="B39" s="89"/>
      <c r="C39" s="1373"/>
      <c r="D39" s="1373"/>
      <c r="E39" s="1373"/>
      <c r="F39" s="1373"/>
      <c r="G39" s="1373"/>
      <c r="H39" s="1373"/>
      <c r="I39" s="1373"/>
    </row>
    <row r="40" spans="1:9" ht="30" customHeight="1">
      <c r="A40" s="123"/>
      <c r="B40" s="89"/>
      <c r="C40" s="1373"/>
      <c r="D40" s="1373"/>
      <c r="E40" s="1373"/>
      <c r="F40" s="1373"/>
      <c r="G40" s="1373"/>
      <c r="H40" s="1373"/>
      <c r="I40" s="1373"/>
    </row>
    <row r="41" spans="1:9" ht="30" customHeight="1">
      <c r="A41" s="681"/>
      <c r="B41" s="89"/>
      <c r="C41" s="1373"/>
      <c r="D41" s="1373"/>
      <c r="E41" s="1373"/>
      <c r="F41" s="1373"/>
      <c r="G41" s="1373"/>
      <c r="H41" s="1373"/>
      <c r="I41" s="1373"/>
    </row>
    <row r="42" spans="1:9" ht="30" customHeight="1">
      <c r="A42" s="681"/>
      <c r="B42" s="89"/>
      <c r="C42" s="1373"/>
      <c r="D42" s="1373"/>
      <c r="E42" s="1373"/>
      <c r="F42" s="1373"/>
      <c r="G42" s="1373"/>
      <c r="H42" s="1373"/>
      <c r="I42" s="1373"/>
    </row>
    <row r="43" spans="1:9" ht="30" customHeight="1">
      <c r="A43" s="681"/>
      <c r="B43" s="89"/>
      <c r="C43" s="1373"/>
      <c r="D43" s="1373"/>
      <c r="E43" s="1373"/>
      <c r="F43" s="1373"/>
      <c r="G43" s="1373"/>
      <c r="H43" s="1373"/>
      <c r="I43" s="1373"/>
    </row>
    <row r="44" spans="1:9" ht="30" customHeight="1">
      <c r="A44" s="681"/>
      <c r="B44" s="89"/>
      <c r="C44" s="1373"/>
      <c r="D44" s="1373"/>
      <c r="E44" s="1373"/>
      <c r="F44" s="1373"/>
      <c r="G44" s="1373"/>
      <c r="H44" s="1373"/>
      <c r="I44" s="1373"/>
    </row>
    <row r="45" spans="1:9" ht="30" customHeight="1">
      <c r="A45" s="681"/>
      <c r="B45" s="89"/>
      <c r="C45" s="1373"/>
      <c r="D45" s="1373"/>
      <c r="E45" s="1373"/>
      <c r="F45" s="1373"/>
      <c r="G45" s="1373"/>
      <c r="H45" s="1373"/>
      <c r="I45" s="1373"/>
    </row>
    <row r="46" spans="1:9" ht="30" customHeight="1">
      <c r="A46" s="681"/>
      <c r="B46" s="89"/>
      <c r="C46" s="1373"/>
      <c r="D46" s="1373"/>
      <c r="E46" s="1373"/>
      <c r="F46" s="1373"/>
      <c r="G46" s="1373"/>
      <c r="H46" s="1373"/>
      <c r="I46" s="1373"/>
    </row>
    <row r="47" spans="1:9" ht="30" customHeight="1">
      <c r="A47" s="681"/>
      <c r="B47" s="89"/>
      <c r="C47" s="1373"/>
      <c r="D47" s="1373"/>
      <c r="E47" s="1373"/>
      <c r="F47" s="1373"/>
      <c r="G47" s="1373"/>
      <c r="H47" s="1373"/>
      <c r="I47" s="1373"/>
    </row>
    <row r="48" spans="1:9" ht="30" customHeight="1">
      <c r="A48" s="681"/>
      <c r="B48" s="89"/>
      <c r="C48" s="1373"/>
      <c r="D48" s="1373"/>
      <c r="E48" s="1373"/>
      <c r="F48" s="1373"/>
      <c r="G48" s="1373"/>
      <c r="H48" s="1373"/>
      <c r="I48" s="1373"/>
    </row>
    <row r="49" spans="6:9" ht="30" customHeight="1">
      <c r="F49" s="1373"/>
      <c r="G49" s="1373"/>
      <c r="H49" s="1373"/>
      <c r="I49" s="1373"/>
    </row>
    <row r="50" spans="6:9" ht="30" customHeight="1">
      <c r="F50" s="1373"/>
      <c r="G50" s="1373"/>
      <c r="H50" s="1373"/>
      <c r="I50" s="1373"/>
    </row>
    <row r="51" spans="6:9" ht="30" customHeight="1">
      <c r="F51" s="1373"/>
      <c r="G51" s="1373"/>
      <c r="H51" s="1373"/>
      <c r="I51" s="1373"/>
    </row>
    <row r="52" spans="6:9" ht="30" customHeight="1">
      <c r="F52" s="1373"/>
      <c r="G52" s="1373"/>
      <c r="H52" s="1373"/>
      <c r="I52" s="1373"/>
    </row>
    <row r="53" spans="6:9" ht="30" customHeight="1">
      <c r="F53" s="1373"/>
      <c r="G53" s="1373"/>
      <c r="H53" s="1373"/>
      <c r="I53" s="1373"/>
    </row>
    <row r="54" spans="6:9" ht="30" customHeight="1">
      <c r="F54" s="1373"/>
      <c r="G54" s="1373"/>
      <c r="H54" s="1373"/>
      <c r="I54" s="1373"/>
    </row>
    <row r="55" spans="6:9" ht="30" customHeight="1"/>
    <row r="56" spans="6:9" ht="24" customHeight="1"/>
    <row r="57" spans="6:9" ht="24" customHeight="1"/>
    <row r="58" spans="6:9" ht="24" customHeight="1"/>
    <row r="59" spans="6:9" ht="24" customHeight="1"/>
    <row r="60" spans="6:9" ht="24" customHeight="1"/>
  </sheetData>
  <mergeCells count="11">
    <mergeCell ref="A2:I2"/>
    <mergeCell ref="A4:A7"/>
    <mergeCell ref="B4:B5"/>
    <mergeCell ref="F4:F7"/>
    <mergeCell ref="G4:G5"/>
    <mergeCell ref="A8:A10"/>
    <mergeCell ref="F8:F10"/>
    <mergeCell ref="A11:A13"/>
    <mergeCell ref="F11:F13"/>
    <mergeCell ref="A14:A16"/>
    <mergeCell ref="F14:F16"/>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３２ -</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dimension ref="A2:I39"/>
  <sheetViews>
    <sheetView showGridLines="0" view="pageBreakPreview" zoomScale="85" zoomScaleSheetLayoutView="85" workbookViewId="0">
      <pane xSplit="4" ySplit="4" topLeftCell="E5" activePane="bottomRight" state="frozen"/>
      <selection pane="topRight"/>
      <selection pane="bottomLeft"/>
      <selection pane="bottomRight" activeCell="A3" sqref="A3:I4"/>
    </sheetView>
  </sheetViews>
  <sheetFormatPr defaultRowHeight="13.5"/>
  <cols>
    <col min="1" max="1" width="5.109375" customWidth="1"/>
    <col min="2" max="2" width="4.6640625" customWidth="1"/>
    <col min="3" max="3" width="14.109375" customWidth="1"/>
    <col min="4" max="4" width="3.109375" customWidth="1"/>
    <col min="5" max="7" width="18.6640625" customWidth="1"/>
    <col min="8" max="9" width="5.21875" customWidth="1"/>
  </cols>
  <sheetData>
    <row r="1" spans="1:9" ht="10.050000000000001" customHeight="1"/>
    <row r="2" spans="1:9" ht="30" customHeight="1">
      <c r="A2" s="686" t="s">
        <v>705</v>
      </c>
      <c r="B2" s="686"/>
      <c r="C2" s="686"/>
      <c r="D2" s="686"/>
      <c r="E2" s="686"/>
      <c r="F2" s="686"/>
      <c r="G2" s="686"/>
    </row>
    <row r="3" spans="1:9" ht="19.5" customHeight="1">
      <c r="A3" s="1402"/>
      <c r="B3" s="1409" t="s">
        <v>147</v>
      </c>
      <c r="C3" s="1409"/>
      <c r="D3" s="1425"/>
      <c r="E3" s="1433" t="s">
        <v>485</v>
      </c>
      <c r="F3" s="1433" t="s">
        <v>59</v>
      </c>
      <c r="G3" s="1295" t="s">
        <v>470</v>
      </c>
      <c r="H3" s="681"/>
      <c r="I3" s="23"/>
    </row>
    <row r="4" spans="1:9" ht="19.5" customHeight="1">
      <c r="A4" s="1403" t="s">
        <v>707</v>
      </c>
      <c r="B4" s="1410"/>
      <c r="C4" s="1410"/>
      <c r="D4" s="1426"/>
      <c r="E4" s="1191"/>
      <c r="F4" s="1191"/>
      <c r="G4" s="1442"/>
      <c r="H4" s="699"/>
      <c r="I4" s="81"/>
    </row>
    <row r="5" spans="1:9" ht="12" customHeight="1">
      <c r="A5" s="1404" t="s">
        <v>708</v>
      </c>
      <c r="B5" s="1411"/>
      <c r="C5" s="1420"/>
      <c r="D5" s="1420"/>
      <c r="E5" s="1434" t="s">
        <v>216</v>
      </c>
      <c r="F5" s="1434" t="s">
        <v>216</v>
      </c>
      <c r="G5" s="1443" t="s">
        <v>216</v>
      </c>
      <c r="H5" s="1449"/>
      <c r="I5" s="1450"/>
    </row>
    <row r="6" spans="1:9" ht="24" customHeight="1">
      <c r="A6" s="1405"/>
      <c r="B6" s="1412" t="s">
        <v>595</v>
      </c>
      <c r="C6" s="1421"/>
      <c r="D6" s="1427"/>
      <c r="E6" s="1435">
        <v>42400</v>
      </c>
      <c r="F6" s="1435">
        <v>38500</v>
      </c>
      <c r="G6" s="1444">
        <v>38500</v>
      </c>
      <c r="H6" s="1373"/>
      <c r="I6" s="1451"/>
    </row>
    <row r="7" spans="1:9" ht="33" customHeight="1">
      <c r="A7" s="1405"/>
      <c r="B7" s="1413" t="s">
        <v>617</v>
      </c>
      <c r="C7" s="1422"/>
      <c r="D7" s="1428"/>
      <c r="E7" s="1436">
        <v>100000</v>
      </c>
      <c r="F7" s="1436">
        <v>94700</v>
      </c>
      <c r="G7" s="1445">
        <v>89700</v>
      </c>
      <c r="H7" s="1373"/>
      <c r="I7" s="1451"/>
    </row>
    <row r="8" spans="1:9" ht="33" customHeight="1">
      <c r="A8" s="1405"/>
      <c r="B8" s="1413" t="s">
        <v>498</v>
      </c>
      <c r="C8" s="1422"/>
      <c r="D8" s="1428"/>
      <c r="E8" s="1436">
        <v>402300</v>
      </c>
      <c r="F8" s="1436">
        <v>298800</v>
      </c>
      <c r="G8" s="1445">
        <v>194000</v>
      </c>
      <c r="H8" s="1373"/>
      <c r="I8" s="1451"/>
    </row>
    <row r="9" spans="1:9" ht="33" customHeight="1">
      <c r="A9" s="1405"/>
      <c r="B9" s="1414" t="s">
        <v>710</v>
      </c>
      <c r="C9" s="1422" t="s">
        <v>399</v>
      </c>
      <c r="D9" s="1429"/>
      <c r="E9" s="1436">
        <v>10958700</v>
      </c>
      <c r="F9" s="1436">
        <v>11137400</v>
      </c>
      <c r="G9" s="1445">
        <v>11124000</v>
      </c>
      <c r="H9" s="1373"/>
      <c r="I9" s="1451"/>
    </row>
    <row r="10" spans="1:9" ht="33" customHeight="1">
      <c r="A10" s="1405"/>
      <c r="B10" s="1415"/>
      <c r="C10" s="1422" t="s">
        <v>711</v>
      </c>
      <c r="D10" s="1429"/>
      <c r="E10" s="1436">
        <v>20282500</v>
      </c>
      <c r="F10" s="1436">
        <v>20165600</v>
      </c>
      <c r="G10" s="1445">
        <v>20124100</v>
      </c>
      <c r="H10" s="1373"/>
      <c r="I10" s="1451"/>
    </row>
    <row r="11" spans="1:9" ht="33" customHeight="1">
      <c r="A11" s="1405"/>
      <c r="B11" s="1415"/>
      <c r="C11" s="1422" t="s">
        <v>713</v>
      </c>
      <c r="D11" s="1429"/>
      <c r="E11" s="1436">
        <v>4022100</v>
      </c>
      <c r="F11" s="1436">
        <v>4013700</v>
      </c>
      <c r="G11" s="1445">
        <v>4006100</v>
      </c>
      <c r="H11" s="1373"/>
      <c r="I11" s="1451"/>
    </row>
    <row r="12" spans="1:9" ht="33" customHeight="1">
      <c r="A12" s="1405"/>
      <c r="B12" s="1415"/>
      <c r="C12" s="1422" t="s">
        <v>643</v>
      </c>
      <c r="D12" s="1429"/>
      <c r="E12" s="1436">
        <v>1397600</v>
      </c>
      <c r="F12" s="1436">
        <v>1397600</v>
      </c>
      <c r="G12" s="1445">
        <v>1419500</v>
      </c>
      <c r="H12" s="1373"/>
      <c r="I12" s="1451"/>
    </row>
    <row r="13" spans="1:9" ht="33" customHeight="1">
      <c r="A13" s="1405"/>
      <c r="B13" s="1415"/>
      <c r="C13" s="1423" t="s">
        <v>714</v>
      </c>
      <c r="D13" s="1430"/>
      <c r="E13" s="1437">
        <v>11420900</v>
      </c>
      <c r="F13" s="1437">
        <v>10420700</v>
      </c>
      <c r="G13" s="1446">
        <v>9145100</v>
      </c>
      <c r="H13" s="1373"/>
      <c r="I13" s="1451"/>
    </row>
    <row r="14" spans="1:9" ht="33" customHeight="1">
      <c r="A14" s="1406"/>
      <c r="B14" s="1416"/>
      <c r="C14" s="1424" t="s">
        <v>167</v>
      </c>
      <c r="D14" s="1431"/>
      <c r="E14" s="1438">
        <v>48081800</v>
      </c>
      <c r="F14" s="1438">
        <v>47135000</v>
      </c>
      <c r="G14" s="1447">
        <v>45818800</v>
      </c>
      <c r="H14" s="1373"/>
      <c r="I14" s="1451"/>
    </row>
    <row r="15" spans="1:9" ht="33" customHeight="1">
      <c r="A15" s="1407" t="s">
        <v>709</v>
      </c>
      <c r="B15" s="1417"/>
      <c r="C15" s="1417"/>
      <c r="D15" s="1432"/>
      <c r="E15" s="1439">
        <v>48626500</v>
      </c>
      <c r="F15" s="1439">
        <v>47567000</v>
      </c>
      <c r="G15" s="1448">
        <v>46141000</v>
      </c>
    </row>
    <row r="16" spans="1:9" ht="33" customHeight="1">
      <c r="A16" s="1408"/>
      <c r="B16" s="1408"/>
      <c r="C16" s="1408"/>
      <c r="D16" s="1408"/>
      <c r="E16" s="1408"/>
      <c r="F16" s="1408"/>
      <c r="G16" s="1408"/>
    </row>
    <row r="17" spans="1:7" ht="33" customHeight="1">
      <c r="A17" s="681"/>
      <c r="B17" s="1418"/>
      <c r="C17" s="182"/>
      <c r="D17" s="182"/>
      <c r="F17" s="182"/>
      <c r="G17" s="182"/>
    </row>
    <row r="18" spans="1:7" ht="33" customHeight="1">
      <c r="A18" s="681"/>
      <c r="B18" s="1418"/>
      <c r="C18" s="182"/>
      <c r="D18" s="182"/>
      <c r="F18" s="182"/>
      <c r="G18" s="182"/>
    </row>
    <row r="19" spans="1:7" ht="33" customHeight="1">
      <c r="A19" s="1090"/>
      <c r="B19" s="1090"/>
      <c r="C19" s="1090"/>
      <c r="D19" s="1090"/>
      <c r="F19" s="1373"/>
      <c r="G19" s="1373"/>
    </row>
    <row r="20" spans="1:7" ht="33" customHeight="1">
      <c r="A20" s="681"/>
      <c r="B20" s="89"/>
      <c r="C20" s="1373"/>
      <c r="D20" s="1373"/>
      <c r="F20" s="1373"/>
      <c r="G20" s="1373"/>
    </row>
    <row r="21" spans="1:7" ht="33" customHeight="1">
      <c r="A21" s="681"/>
      <c r="B21" s="1419"/>
      <c r="C21" s="1419"/>
      <c r="D21" s="1419"/>
      <c r="E21" s="699"/>
      <c r="F21" s="699"/>
      <c r="G21" s="699"/>
    </row>
    <row r="22" spans="1:7" ht="33" customHeight="1">
      <c r="A22" s="681"/>
      <c r="B22" s="681"/>
      <c r="C22" s="699"/>
      <c r="D22" s="699"/>
      <c r="E22" s="699"/>
      <c r="F22" s="699"/>
      <c r="G22" s="699"/>
    </row>
    <row r="23" spans="1:7" ht="33" customHeight="1">
      <c r="A23" s="699"/>
      <c r="B23" s="699"/>
      <c r="C23" s="699"/>
      <c r="D23" s="699"/>
      <c r="E23" s="699"/>
      <c r="F23" s="699"/>
      <c r="G23" s="699"/>
    </row>
    <row r="24" spans="1:7" ht="33" customHeight="1">
      <c r="A24" s="718"/>
      <c r="B24" s="699"/>
      <c r="C24" s="699"/>
      <c r="D24" s="699"/>
      <c r="E24" s="1440"/>
      <c r="F24" s="1440"/>
      <c r="G24" s="1440"/>
    </row>
    <row r="25" spans="1:7" ht="33" customHeight="1">
      <c r="A25" s="699"/>
      <c r="B25" s="699"/>
      <c r="C25" s="699"/>
      <c r="D25" s="699"/>
      <c r="E25" s="1441"/>
      <c r="F25" s="1373"/>
      <c r="G25" s="1373"/>
    </row>
    <row r="26" spans="1:7" ht="10.050000000000001" customHeight="1">
      <c r="A26" s="699"/>
      <c r="B26" s="699"/>
      <c r="C26" s="699"/>
      <c r="D26" s="699"/>
      <c r="E26" s="699"/>
      <c r="F26" s="1373"/>
      <c r="G26" s="1373"/>
    </row>
    <row r="27" spans="1:7" ht="18" customHeight="1">
      <c r="A27" s="233" t="s">
        <v>376</v>
      </c>
      <c r="B27" s="89"/>
      <c r="C27" s="1373"/>
      <c r="D27" s="1373"/>
      <c r="F27" s="1373"/>
      <c r="G27" s="1373"/>
    </row>
    <row r="28" spans="1:7" ht="33" customHeight="1">
      <c r="A28" s="123"/>
      <c r="B28" s="103"/>
      <c r="C28" s="699"/>
      <c r="D28" s="699"/>
      <c r="E28" s="699"/>
      <c r="F28" s="699"/>
      <c r="G28" s="699"/>
    </row>
    <row r="29" spans="1:7" ht="33" customHeight="1">
      <c r="A29" s="681"/>
      <c r="B29" s="89"/>
      <c r="C29" s="1373"/>
      <c r="D29" s="1373"/>
      <c r="F29" s="1373"/>
      <c r="G29" s="1373"/>
    </row>
    <row r="30" spans="1:7" ht="33" customHeight="1">
      <c r="A30" s="681"/>
      <c r="B30" s="89"/>
      <c r="C30" s="1373"/>
      <c r="D30" s="1373"/>
      <c r="F30" s="1373"/>
      <c r="G30" s="1373"/>
    </row>
    <row r="31" spans="1:7" ht="33" customHeight="1">
      <c r="A31" s="123"/>
      <c r="B31" s="89"/>
      <c r="C31" s="1373"/>
      <c r="D31" s="1373"/>
      <c r="F31" s="1373"/>
      <c r="G31" s="1373"/>
    </row>
    <row r="32" spans="1:7" ht="33" customHeight="1">
      <c r="A32" s="681"/>
      <c r="B32" s="89"/>
      <c r="C32" s="1373"/>
      <c r="D32" s="1373"/>
      <c r="F32" s="1373"/>
      <c r="G32" s="1373"/>
    </row>
    <row r="33" spans="1:7" ht="33" customHeight="1">
      <c r="A33" s="681"/>
      <c r="B33" s="89"/>
      <c r="C33" s="1373"/>
      <c r="D33" s="1373"/>
      <c r="F33" s="1373"/>
      <c r="G33" s="1373"/>
    </row>
    <row r="34" spans="1:7" ht="33" customHeight="1">
      <c r="A34" s="681"/>
      <c r="B34" s="89"/>
      <c r="C34" s="1373"/>
      <c r="D34" s="1373"/>
      <c r="F34" s="1373"/>
      <c r="G34" s="1373"/>
    </row>
    <row r="35" spans="1:7" ht="33" customHeight="1">
      <c r="A35" s="681"/>
      <c r="B35" s="89"/>
      <c r="C35" s="1373"/>
      <c r="D35" s="1373"/>
      <c r="F35" s="1373"/>
      <c r="G35" s="1373"/>
    </row>
    <row r="36" spans="1:7" ht="30" customHeight="1">
      <c r="A36" s="681"/>
      <c r="B36" s="89"/>
      <c r="C36" s="1373"/>
      <c r="D36" s="1373"/>
      <c r="F36" s="1373"/>
      <c r="G36" s="1373"/>
    </row>
    <row r="37" spans="1:7" ht="30" customHeight="1">
      <c r="A37" s="681"/>
      <c r="B37" s="89"/>
      <c r="C37" s="1373"/>
      <c r="D37" s="1373"/>
      <c r="F37" s="1373"/>
      <c r="G37" s="1373"/>
    </row>
    <row r="38" spans="1:7" ht="14.25">
      <c r="A38" s="681"/>
      <c r="B38" s="89"/>
      <c r="C38" s="1373"/>
      <c r="D38" s="1373"/>
      <c r="F38" s="1373"/>
      <c r="G38" s="1373"/>
    </row>
    <row r="39" spans="1:7" ht="14.25">
      <c r="A39" s="681"/>
      <c r="B39" s="89"/>
      <c r="C39" s="1373"/>
      <c r="D39" s="1373"/>
      <c r="F39" s="1373"/>
      <c r="G39" s="1373"/>
    </row>
  </sheetData>
  <mergeCells count="13">
    <mergeCell ref="A2:G2"/>
    <mergeCell ref="B3:D3"/>
    <mergeCell ref="A4:C4"/>
    <mergeCell ref="B6:C6"/>
    <mergeCell ref="B7:C7"/>
    <mergeCell ref="B8:C8"/>
    <mergeCell ref="C14:D14"/>
    <mergeCell ref="A15:D15"/>
    <mergeCell ref="E3:E4"/>
    <mergeCell ref="F3:F4"/>
    <mergeCell ref="G3:G4"/>
    <mergeCell ref="B9:B14"/>
    <mergeCell ref="A5:A14"/>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&amp;C- ３３ -</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dimension ref="A1:B8"/>
  <sheetViews>
    <sheetView showGridLines="0" view="pageBreakPreview" zoomScaleSheetLayoutView="100" workbookViewId="0">
      <selection activeCell="A3" sqref="A3:I3"/>
    </sheetView>
  </sheetViews>
  <sheetFormatPr defaultRowHeight="36" customHeight="1"/>
  <cols>
    <col min="1" max="1" width="70.6640625" customWidth="1"/>
    <col min="2" max="2" width="3.6640625" style="23" customWidth="1"/>
  </cols>
  <sheetData>
    <row r="1" spans="1:2" ht="36" customHeight="1">
      <c r="A1" s="24"/>
      <c r="B1" s="27"/>
    </row>
    <row r="2" spans="1:2" ht="36" customHeight="1">
      <c r="A2" s="159"/>
      <c r="B2" s="28"/>
    </row>
    <row r="3" spans="1:2" ht="36" customHeight="1">
      <c r="A3" s="26"/>
      <c r="B3" s="28"/>
    </row>
    <row r="4" spans="1:2" ht="36" customHeight="1">
      <c r="A4" s="26"/>
      <c r="B4" s="28"/>
    </row>
    <row r="5" spans="1:2" ht="36" customHeight="1">
      <c r="A5" s="26"/>
      <c r="B5" s="28"/>
    </row>
    <row r="6" spans="1:2" ht="36" customHeight="1">
      <c r="A6" s="26"/>
      <c r="B6" s="28"/>
    </row>
    <row r="7" spans="1:2" ht="36" customHeight="1">
      <c r="A7" s="26"/>
      <c r="B7" s="28"/>
    </row>
    <row r="8" spans="1:2" ht="36" customHeight="1">
      <c r="A8" s="160"/>
      <c r="B8" s="29"/>
    </row>
  </sheetData>
  <sheetProtection sheet="1" objects="1" scenarios="1"/>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r:id="rId1"/>
  <headerFooter alignWithMargins="0">
    <oddFooter>&amp;C- ３４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dimension ref="A1:B6"/>
  <sheetViews>
    <sheetView showGridLines="0" view="pageBreakPreview" zoomScaleSheetLayoutView="100" workbookViewId="0">
      <selection activeCell="A3" sqref="A3:I3"/>
    </sheetView>
  </sheetViews>
  <sheetFormatPr defaultRowHeight="36" customHeight="1"/>
  <cols>
    <col min="1" max="1" width="70.625" style="81" customWidth="1"/>
    <col min="2" max="2" width="3.625" style="81" customWidth="1"/>
    <col min="3" max="16384" width="9" style="81" bestFit="1" customWidth="1"/>
  </cols>
  <sheetData>
    <row r="1" spans="1:2" ht="36" customHeight="1">
      <c r="A1" s="24" t="s">
        <v>776</v>
      </c>
      <c r="B1" s="682"/>
    </row>
    <row r="2" spans="1:2" ht="36" customHeight="1">
      <c r="A2" s="25"/>
      <c r="B2" s="683"/>
    </row>
    <row r="3" spans="1:2" ht="36" customHeight="1">
      <c r="A3" s="26" t="s">
        <v>76</v>
      </c>
      <c r="B3" s="683">
        <v>36</v>
      </c>
    </row>
    <row r="4" spans="1:2" ht="36" customHeight="1">
      <c r="A4" s="26" t="s">
        <v>38</v>
      </c>
      <c r="B4" s="683">
        <v>37</v>
      </c>
    </row>
    <row r="5" spans="1:2" ht="36" customHeight="1">
      <c r="A5" s="26" t="s">
        <v>715</v>
      </c>
      <c r="B5" s="683">
        <v>38</v>
      </c>
    </row>
    <row r="6" spans="1:2" ht="36" customHeight="1">
      <c r="A6" s="160" t="s">
        <v>116</v>
      </c>
      <c r="B6" s="684">
        <v>38</v>
      </c>
    </row>
  </sheetData>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horizontalDpi="300" verticalDpi="300" r:id="rId1"/>
  <headerFooter alignWithMargins="0">
    <oddFooter>&amp;C- ３５ -</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dimension ref="A1:M24"/>
  <sheetViews>
    <sheetView showGridLines="0" view="pageBreakPreview" zoomScale="85" zoomScaleSheetLayoutView="85" workbookViewId="0">
      <selection activeCell="A3" sqref="A3:J4"/>
    </sheetView>
  </sheetViews>
  <sheetFormatPr defaultRowHeight="13.5"/>
  <cols>
    <col min="1" max="1" width="4.625" style="162" customWidth="1"/>
    <col min="2" max="2" width="7.625" style="162" customWidth="1"/>
    <col min="3" max="3" width="4.625" style="162" customWidth="1"/>
    <col min="4" max="4" width="7.625" style="162" customWidth="1"/>
    <col min="5" max="10" width="10.125" style="162" customWidth="1"/>
    <col min="11" max="16384" width="8.88671875" style="162" bestFit="1" customWidth="1"/>
  </cols>
  <sheetData>
    <row r="1" spans="1:13" ht="24" customHeight="1">
      <c r="A1" s="164" t="s">
        <v>717</v>
      </c>
    </row>
    <row r="2" spans="1:13" ht="30" customHeight="1">
      <c r="A2" s="165" t="s">
        <v>718</v>
      </c>
    </row>
    <row r="3" spans="1:13" ht="27" customHeight="1">
      <c r="A3" s="1452" t="s">
        <v>24</v>
      </c>
      <c r="B3" s="1465"/>
      <c r="C3" s="1465"/>
      <c r="D3" s="1492"/>
      <c r="E3" s="882" t="s">
        <v>727</v>
      </c>
      <c r="F3" s="889"/>
      <c r="G3" s="860" t="s">
        <v>632</v>
      </c>
      <c r="H3" s="889"/>
      <c r="I3" s="1531" t="s">
        <v>731</v>
      </c>
      <c r="J3" s="454"/>
    </row>
    <row r="4" spans="1:13" s="344" customFormat="1" ht="27" customHeight="1">
      <c r="A4" s="1453"/>
      <c r="B4" s="1466"/>
      <c r="C4" s="1466"/>
      <c r="D4" s="1493"/>
      <c r="E4" s="1507" t="s">
        <v>728</v>
      </c>
      <c r="F4" s="1516" t="s">
        <v>706</v>
      </c>
      <c r="G4" s="1507" t="s">
        <v>728</v>
      </c>
      <c r="H4" s="1528" t="s">
        <v>706</v>
      </c>
      <c r="I4" s="1532" t="s">
        <v>728</v>
      </c>
      <c r="J4" s="1537" t="s">
        <v>706</v>
      </c>
    </row>
    <row r="5" spans="1:13" s="756" customFormat="1">
      <c r="A5" s="1454" t="s">
        <v>719</v>
      </c>
      <c r="B5" s="1467"/>
      <c r="C5" s="1481"/>
      <c r="D5" s="1494"/>
      <c r="E5" s="1508" t="s">
        <v>729</v>
      </c>
      <c r="F5" s="421" t="s">
        <v>729</v>
      </c>
      <c r="G5" s="1508" t="s">
        <v>729</v>
      </c>
      <c r="H5" s="435" t="s">
        <v>729</v>
      </c>
      <c r="I5" s="1533" t="s">
        <v>729</v>
      </c>
      <c r="J5" s="458" t="s">
        <v>729</v>
      </c>
    </row>
    <row r="6" spans="1:13" ht="30" customHeight="1">
      <c r="A6" s="1455"/>
      <c r="B6" s="1468" t="s">
        <v>383</v>
      </c>
      <c r="C6" s="1482"/>
      <c r="D6" s="1495"/>
      <c r="E6" s="1509" t="s">
        <v>730</v>
      </c>
      <c r="F6" s="1517" t="s">
        <v>730</v>
      </c>
      <c r="G6" s="1524">
        <v>6</v>
      </c>
      <c r="H6" s="1529">
        <v>0</v>
      </c>
      <c r="I6" s="1525">
        <v>20</v>
      </c>
      <c r="J6" s="1538">
        <v>0</v>
      </c>
    </row>
    <row r="7" spans="1:13" ht="30" customHeight="1">
      <c r="A7" s="1455"/>
      <c r="B7" s="1468" t="s">
        <v>722</v>
      </c>
      <c r="C7" s="1482"/>
      <c r="D7" s="1495"/>
      <c r="E7" s="1510">
        <v>928</v>
      </c>
      <c r="F7" s="1518">
        <v>0</v>
      </c>
      <c r="G7" s="1525">
        <v>911</v>
      </c>
      <c r="H7" s="1518">
        <v>0</v>
      </c>
      <c r="I7" s="1525">
        <v>870</v>
      </c>
      <c r="J7" s="1538">
        <v>1</v>
      </c>
    </row>
    <row r="8" spans="1:13" ht="35.1" customHeight="1">
      <c r="A8" s="1455"/>
      <c r="B8" s="1469" t="s">
        <v>403</v>
      </c>
      <c r="C8" s="1483"/>
      <c r="D8" s="1496"/>
      <c r="E8" s="1511">
        <v>135</v>
      </c>
      <c r="F8" s="1519">
        <v>0</v>
      </c>
      <c r="G8" s="1526">
        <v>134</v>
      </c>
      <c r="H8" s="1519">
        <v>0</v>
      </c>
      <c r="I8" s="1526">
        <v>131</v>
      </c>
      <c r="J8" s="1539">
        <v>0</v>
      </c>
    </row>
    <row r="9" spans="1:13" ht="35.1" customHeight="1">
      <c r="A9" s="1455"/>
      <c r="B9" s="1469" t="s">
        <v>661</v>
      </c>
      <c r="C9" s="1483"/>
      <c r="D9" s="1496"/>
      <c r="E9" s="1511">
        <v>340</v>
      </c>
      <c r="F9" s="1519">
        <v>0</v>
      </c>
      <c r="G9" s="1526">
        <v>387</v>
      </c>
      <c r="H9" s="1519">
        <v>0</v>
      </c>
      <c r="I9" s="1526">
        <v>411</v>
      </c>
      <c r="J9" s="1539">
        <v>0</v>
      </c>
    </row>
    <row r="10" spans="1:13" ht="35.1" customHeight="1">
      <c r="A10" s="1455"/>
      <c r="B10" s="1470" t="s">
        <v>486</v>
      </c>
      <c r="C10" s="1484"/>
      <c r="D10" s="1497"/>
      <c r="E10" s="1512">
        <v>47</v>
      </c>
      <c r="F10" s="1520">
        <v>0</v>
      </c>
      <c r="G10" s="1527">
        <v>49</v>
      </c>
      <c r="H10" s="1520">
        <v>0</v>
      </c>
      <c r="I10" s="1527">
        <v>49</v>
      </c>
      <c r="J10" s="1540">
        <v>0</v>
      </c>
    </row>
    <row r="11" spans="1:13" ht="35.1" customHeight="1">
      <c r="A11" s="1456"/>
      <c r="B11" s="1471" t="s">
        <v>167</v>
      </c>
      <c r="C11" s="1485"/>
      <c r="D11" s="1498"/>
      <c r="E11" s="1513">
        <f t="shared" ref="E11:J11" si="0">SUM(E6:E10)</f>
        <v>1450</v>
      </c>
      <c r="F11" s="1521">
        <f t="shared" si="0"/>
        <v>0</v>
      </c>
      <c r="G11" s="1513">
        <f t="shared" si="0"/>
        <v>1487</v>
      </c>
      <c r="H11" s="1530">
        <f t="shared" si="0"/>
        <v>0</v>
      </c>
      <c r="I11" s="1534">
        <f t="shared" si="0"/>
        <v>1481</v>
      </c>
      <c r="J11" s="1541">
        <f t="shared" si="0"/>
        <v>1</v>
      </c>
    </row>
    <row r="12" spans="1:13" ht="35.1" customHeight="1">
      <c r="A12" s="1457" t="s">
        <v>720</v>
      </c>
      <c r="B12" s="1472" t="s">
        <v>380</v>
      </c>
      <c r="C12" s="1486"/>
      <c r="D12" s="1499"/>
      <c r="E12" s="1514">
        <v>829</v>
      </c>
      <c r="F12" s="1522">
        <v>0</v>
      </c>
      <c r="G12" s="1514">
        <v>839</v>
      </c>
      <c r="H12" s="1522">
        <v>0</v>
      </c>
      <c r="I12" s="1535">
        <v>831</v>
      </c>
      <c r="J12" s="1542">
        <v>0</v>
      </c>
    </row>
    <row r="13" spans="1:13" ht="35.1" customHeight="1">
      <c r="A13" s="1458"/>
      <c r="B13" s="1469" t="s">
        <v>723</v>
      </c>
      <c r="C13" s="1483"/>
      <c r="D13" s="1496"/>
      <c r="E13" s="1511">
        <v>2</v>
      </c>
      <c r="F13" s="1519">
        <v>0</v>
      </c>
      <c r="G13" s="1511">
        <v>2</v>
      </c>
      <c r="H13" s="1519">
        <v>0</v>
      </c>
      <c r="I13" s="1526">
        <v>2</v>
      </c>
      <c r="J13" s="1539">
        <v>0</v>
      </c>
    </row>
    <row r="14" spans="1:13" ht="35.1" customHeight="1">
      <c r="A14" s="1458"/>
      <c r="B14" s="1473" t="s">
        <v>724</v>
      </c>
      <c r="C14" s="1487" t="s">
        <v>325</v>
      </c>
      <c r="D14" s="1500" t="s">
        <v>193</v>
      </c>
      <c r="E14" s="1511">
        <v>3</v>
      </c>
      <c r="F14" s="1519">
        <v>1</v>
      </c>
      <c r="G14" s="1511">
        <v>8</v>
      </c>
      <c r="H14" s="1519">
        <v>3</v>
      </c>
      <c r="I14" s="1526">
        <v>15</v>
      </c>
      <c r="J14" s="1539">
        <v>2</v>
      </c>
    </row>
    <row r="15" spans="1:13" ht="35.1" customHeight="1">
      <c r="A15" s="1458"/>
      <c r="B15" s="1474"/>
      <c r="C15" s="1488"/>
      <c r="D15" s="1500" t="s">
        <v>238</v>
      </c>
      <c r="E15" s="1511">
        <v>26882</v>
      </c>
      <c r="F15" s="1519">
        <v>365</v>
      </c>
      <c r="G15" s="1511">
        <v>27112</v>
      </c>
      <c r="H15" s="1519">
        <v>382</v>
      </c>
      <c r="I15" s="1526">
        <v>27464</v>
      </c>
      <c r="J15" s="1539">
        <v>390</v>
      </c>
      <c r="K15" s="1544"/>
      <c r="L15" s="1544"/>
      <c r="M15" s="1544"/>
    </row>
    <row r="16" spans="1:13" ht="35.1" customHeight="1">
      <c r="A16" s="1458"/>
      <c r="B16" s="1474"/>
      <c r="C16" s="1487" t="s">
        <v>475</v>
      </c>
      <c r="D16" s="1500" t="s">
        <v>201</v>
      </c>
      <c r="E16" s="1511">
        <v>178</v>
      </c>
      <c r="F16" s="1519">
        <v>0</v>
      </c>
      <c r="G16" s="1511">
        <v>193</v>
      </c>
      <c r="H16" s="1519">
        <v>0</v>
      </c>
      <c r="I16" s="1526">
        <v>201</v>
      </c>
      <c r="J16" s="1539">
        <v>0</v>
      </c>
      <c r="K16" s="1544"/>
      <c r="L16" s="1544"/>
      <c r="M16" s="1544"/>
    </row>
    <row r="17" spans="1:13" ht="35.1" customHeight="1">
      <c r="A17" s="1458"/>
      <c r="B17" s="1475"/>
      <c r="C17" s="1489"/>
      <c r="D17" s="1501" t="s">
        <v>238</v>
      </c>
      <c r="E17" s="1512">
        <v>6352</v>
      </c>
      <c r="F17" s="1520">
        <v>52</v>
      </c>
      <c r="G17" s="1512">
        <v>6364</v>
      </c>
      <c r="H17" s="1520">
        <v>53</v>
      </c>
      <c r="I17" s="1527">
        <v>6404</v>
      </c>
      <c r="J17" s="1540">
        <v>55</v>
      </c>
      <c r="K17" s="1544"/>
      <c r="L17" s="1544"/>
      <c r="M17" s="1544"/>
    </row>
    <row r="18" spans="1:13" ht="35.1" customHeight="1">
      <c r="A18" s="1459"/>
      <c r="B18" s="1476" t="s">
        <v>167</v>
      </c>
      <c r="C18" s="928"/>
      <c r="D18" s="1502"/>
      <c r="E18" s="1513">
        <f t="shared" ref="E18:J18" si="1">SUM(E12:E17)</f>
        <v>34246</v>
      </c>
      <c r="F18" s="1521">
        <f t="shared" si="1"/>
        <v>418</v>
      </c>
      <c r="G18" s="1513">
        <f t="shared" si="1"/>
        <v>34518</v>
      </c>
      <c r="H18" s="1530">
        <f t="shared" si="1"/>
        <v>438</v>
      </c>
      <c r="I18" s="1534">
        <f t="shared" si="1"/>
        <v>34917</v>
      </c>
      <c r="J18" s="1541">
        <f t="shared" si="1"/>
        <v>447</v>
      </c>
      <c r="K18" s="1544"/>
      <c r="L18" s="1544"/>
      <c r="M18" s="1544"/>
    </row>
    <row r="19" spans="1:13" ht="35.1" customHeight="1">
      <c r="A19" s="1460" t="s">
        <v>27</v>
      </c>
      <c r="B19" s="1477" t="s">
        <v>725</v>
      </c>
      <c r="C19" s="1490"/>
      <c r="D19" s="1503"/>
      <c r="E19" s="1511">
        <v>1466</v>
      </c>
      <c r="F19" s="1519">
        <v>2</v>
      </c>
      <c r="G19" s="1511">
        <v>1427</v>
      </c>
      <c r="H19" s="1519">
        <v>2</v>
      </c>
      <c r="I19" s="1526">
        <v>1388</v>
      </c>
      <c r="J19" s="1539">
        <v>1</v>
      </c>
      <c r="K19" s="1544"/>
      <c r="L19" s="1544"/>
      <c r="M19" s="310"/>
    </row>
    <row r="20" spans="1:13" ht="35.1" customHeight="1">
      <c r="A20" s="1461"/>
      <c r="B20" s="1478" t="s">
        <v>619</v>
      </c>
      <c r="C20" s="1491"/>
      <c r="D20" s="1504"/>
      <c r="E20" s="1512">
        <v>569</v>
      </c>
      <c r="F20" s="1520">
        <v>79</v>
      </c>
      <c r="G20" s="1512">
        <v>586</v>
      </c>
      <c r="H20" s="1520">
        <v>79</v>
      </c>
      <c r="I20" s="1527">
        <v>589</v>
      </c>
      <c r="J20" s="1540">
        <v>80</v>
      </c>
      <c r="K20" s="310"/>
      <c r="L20" s="310"/>
    </row>
    <row r="21" spans="1:13" ht="35.1" customHeight="1">
      <c r="A21" s="1462"/>
      <c r="B21" s="1476" t="s">
        <v>167</v>
      </c>
      <c r="C21" s="928"/>
      <c r="D21" s="1502"/>
      <c r="E21" s="1513">
        <f t="shared" ref="E21:J21" si="2">SUM(E19:E20)</f>
        <v>2035</v>
      </c>
      <c r="F21" s="1521">
        <f t="shared" si="2"/>
        <v>81</v>
      </c>
      <c r="G21" s="1513">
        <f t="shared" si="2"/>
        <v>2013</v>
      </c>
      <c r="H21" s="1530">
        <f t="shared" si="2"/>
        <v>81</v>
      </c>
      <c r="I21" s="1534">
        <f t="shared" si="2"/>
        <v>1977</v>
      </c>
      <c r="J21" s="1541">
        <f t="shared" si="2"/>
        <v>81</v>
      </c>
    </row>
    <row r="22" spans="1:13" ht="35.1" customHeight="1">
      <c r="A22" s="1463" t="s">
        <v>298</v>
      </c>
      <c r="B22" s="1479"/>
      <c r="C22" s="1479"/>
      <c r="D22" s="1505"/>
      <c r="E22" s="1515">
        <v>1134</v>
      </c>
      <c r="F22" s="1523">
        <v>0</v>
      </c>
      <c r="G22" s="1515">
        <v>1178</v>
      </c>
      <c r="H22" s="1523">
        <v>0</v>
      </c>
      <c r="I22" s="1536">
        <v>1216</v>
      </c>
      <c r="J22" s="1543">
        <v>0</v>
      </c>
    </row>
    <row r="23" spans="1:13" ht="35.1" customHeight="1">
      <c r="A23" s="1464" t="s">
        <v>565</v>
      </c>
      <c r="B23" s="1480"/>
      <c r="C23" s="1480"/>
      <c r="D23" s="1506"/>
      <c r="E23" s="1513">
        <f t="shared" ref="E23:J23" si="3">E11+E18+E21+E22</f>
        <v>38865</v>
      </c>
      <c r="F23" s="1521">
        <f t="shared" si="3"/>
        <v>499</v>
      </c>
      <c r="G23" s="1513">
        <f t="shared" si="3"/>
        <v>39196</v>
      </c>
      <c r="H23" s="1530">
        <f t="shared" si="3"/>
        <v>519</v>
      </c>
      <c r="I23" s="1534">
        <f t="shared" si="3"/>
        <v>39591</v>
      </c>
      <c r="J23" s="1541">
        <f t="shared" si="3"/>
        <v>529</v>
      </c>
    </row>
    <row r="24" spans="1:13" ht="24" customHeight="1">
      <c r="A24" s="268" t="s">
        <v>721</v>
      </c>
      <c r="B24" s="733"/>
      <c r="C24" s="733"/>
      <c r="D24" s="733"/>
    </row>
  </sheetData>
  <mergeCells count="25">
    <mergeCell ref="E3:F3"/>
    <mergeCell ref="G3:H3"/>
    <mergeCell ref="I3:J3"/>
    <mergeCell ref="B5:D5"/>
    <mergeCell ref="B6:D6"/>
    <mergeCell ref="B7:D7"/>
    <mergeCell ref="B8:D8"/>
    <mergeCell ref="B9:D9"/>
    <mergeCell ref="B10:D10"/>
    <mergeCell ref="B11:D11"/>
    <mergeCell ref="B12:D12"/>
    <mergeCell ref="B13:D13"/>
    <mergeCell ref="B18:D18"/>
    <mergeCell ref="B19:D19"/>
    <mergeCell ref="B20:D20"/>
    <mergeCell ref="B21:D21"/>
    <mergeCell ref="A22:D22"/>
    <mergeCell ref="A23:D23"/>
    <mergeCell ref="A3:D4"/>
    <mergeCell ref="B14:B17"/>
    <mergeCell ref="C14:C15"/>
    <mergeCell ref="C16:C17"/>
    <mergeCell ref="A19:A21"/>
    <mergeCell ref="A5:A11"/>
    <mergeCell ref="A12:A18"/>
  </mergeCells>
  <phoneticPr fontId="19"/>
  <printOptions horizontalCentered="1"/>
  <pageMargins left="0.59055118110236215" right="0.59055118110236227" top="0.78740157480314954" bottom="0.59055118110236227" header="0.51181102362204722" footer="0.51181102362204722"/>
  <pageSetup paperSize="9" scale="99" fitToWidth="1" fitToHeight="1" orientation="portrait" usePrinterDefaults="1" r:id="rId1"/>
  <headerFooter alignWithMargins="0">
    <oddFooter>&amp;C- ３６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dimension ref="A2:L23"/>
  <sheetViews>
    <sheetView showGridLines="0" view="pageBreakPreview" topLeftCell="A13" zoomScaleSheetLayoutView="100" workbookViewId="0">
      <selection activeCell="A3" sqref="A3:I3"/>
    </sheetView>
  </sheetViews>
  <sheetFormatPr defaultRowHeight="13.5"/>
  <cols>
    <col min="1" max="1" width="4.625" style="162" customWidth="1"/>
    <col min="2" max="2" width="8.625" style="162" customWidth="1"/>
    <col min="3" max="3" width="4.625" style="162" customWidth="1"/>
    <col min="4" max="4" width="8.625" style="162" customWidth="1"/>
    <col min="5" max="7" width="15.625" style="162" customWidth="1"/>
    <col min="8" max="16384" width="8.88671875" style="162" bestFit="1" customWidth="1"/>
  </cols>
  <sheetData>
    <row r="1" spans="1:12" ht="24" customHeight="1"/>
    <row r="2" spans="1:12" ht="30" customHeight="1">
      <c r="A2" s="165" t="s">
        <v>488</v>
      </c>
    </row>
    <row r="3" spans="1:12" ht="42.75" customHeight="1">
      <c r="A3" s="1545" t="s">
        <v>732</v>
      </c>
      <c r="B3" s="1547"/>
      <c r="C3" s="1547"/>
      <c r="D3" s="1560"/>
      <c r="E3" s="719" t="s">
        <v>485</v>
      </c>
      <c r="F3" s="742" t="s">
        <v>59</v>
      </c>
      <c r="G3" s="777" t="s">
        <v>733</v>
      </c>
    </row>
    <row r="4" spans="1:12" s="756" customFormat="1" ht="13.5" customHeight="1">
      <c r="A4" s="1454" t="s">
        <v>719</v>
      </c>
      <c r="B4" s="1467"/>
      <c r="C4" s="1481"/>
      <c r="D4" s="1494"/>
      <c r="E4" s="1247" t="s">
        <v>361</v>
      </c>
      <c r="F4" s="1194" t="s">
        <v>361</v>
      </c>
      <c r="G4" s="1582" t="s">
        <v>361</v>
      </c>
    </row>
    <row r="5" spans="1:12" ht="35.1" customHeight="1">
      <c r="A5" s="1455"/>
      <c r="B5" s="1548" t="s">
        <v>383</v>
      </c>
      <c r="C5" s="1555"/>
      <c r="D5" s="1561"/>
      <c r="E5" s="1568" t="s">
        <v>730</v>
      </c>
      <c r="F5" s="1575">
        <v>12</v>
      </c>
      <c r="G5" s="1583">
        <v>40</v>
      </c>
    </row>
    <row r="6" spans="1:12" ht="35.1" customHeight="1">
      <c r="A6" s="1455"/>
      <c r="B6" s="1548" t="s">
        <v>722</v>
      </c>
      <c r="C6" s="1555"/>
      <c r="D6" s="1561"/>
      <c r="E6" s="1569">
        <v>1856</v>
      </c>
      <c r="F6" s="1576">
        <v>1822</v>
      </c>
      <c r="G6" s="1583">
        <v>1738</v>
      </c>
    </row>
    <row r="7" spans="1:12" ht="35.1" customHeight="1">
      <c r="A7" s="1455"/>
      <c r="B7" s="1549" t="s">
        <v>403</v>
      </c>
      <c r="C7" s="1556"/>
      <c r="D7" s="1562"/>
      <c r="E7" s="1570">
        <v>270</v>
      </c>
      <c r="F7" s="1577">
        <v>268</v>
      </c>
      <c r="G7" s="1584">
        <v>262</v>
      </c>
    </row>
    <row r="8" spans="1:12" ht="35.1" customHeight="1">
      <c r="A8" s="1455"/>
      <c r="B8" s="1549" t="s">
        <v>661</v>
      </c>
      <c r="C8" s="1556"/>
      <c r="D8" s="1562"/>
      <c r="E8" s="1570">
        <v>816</v>
      </c>
      <c r="F8" s="1577">
        <v>929</v>
      </c>
      <c r="G8" s="1584">
        <v>986</v>
      </c>
    </row>
    <row r="9" spans="1:12" ht="35.1" customHeight="1">
      <c r="A9" s="1455"/>
      <c r="B9" s="1470" t="s">
        <v>486</v>
      </c>
      <c r="C9" s="1484"/>
      <c r="D9" s="1497"/>
      <c r="E9" s="1571">
        <v>174</v>
      </c>
      <c r="F9" s="1578">
        <v>181</v>
      </c>
      <c r="G9" s="1585">
        <v>181</v>
      </c>
    </row>
    <row r="10" spans="1:12" ht="35.1" customHeight="1">
      <c r="A10" s="1456"/>
      <c r="B10" s="1550" t="s">
        <v>167</v>
      </c>
      <c r="C10" s="1557"/>
      <c r="D10" s="1563"/>
      <c r="E10" s="1572">
        <f>SUM(E5:E9)</f>
        <v>3116</v>
      </c>
      <c r="F10" s="1579">
        <f>SUM(F5:F9)</f>
        <v>3212</v>
      </c>
      <c r="G10" s="1586">
        <f>SUM(G5:G9)</f>
        <v>3207</v>
      </c>
    </row>
    <row r="11" spans="1:12" ht="35.1" customHeight="1">
      <c r="A11" s="1457" t="s">
        <v>720</v>
      </c>
      <c r="B11" s="1551" t="s">
        <v>380</v>
      </c>
      <c r="C11" s="1558"/>
      <c r="D11" s="1564"/>
      <c r="E11" s="1573">
        <v>2984</v>
      </c>
      <c r="F11" s="1580">
        <v>3020</v>
      </c>
      <c r="G11" s="1587">
        <v>2992</v>
      </c>
    </row>
    <row r="12" spans="1:12" ht="35.1" customHeight="1">
      <c r="A12" s="1458"/>
      <c r="B12" s="1549" t="s">
        <v>723</v>
      </c>
      <c r="C12" s="1556"/>
      <c r="D12" s="1562"/>
      <c r="E12" s="1570">
        <v>9</v>
      </c>
      <c r="F12" s="1577">
        <v>9</v>
      </c>
      <c r="G12" s="1584">
        <v>9</v>
      </c>
    </row>
    <row r="13" spans="1:12" ht="35.1" customHeight="1">
      <c r="A13" s="1458"/>
      <c r="B13" s="1473" t="s">
        <v>724</v>
      </c>
      <c r="C13" s="1487" t="s">
        <v>325</v>
      </c>
      <c r="D13" s="1500" t="s">
        <v>193</v>
      </c>
      <c r="E13" s="1570">
        <v>14</v>
      </c>
      <c r="F13" s="1577">
        <v>36</v>
      </c>
      <c r="G13" s="1584">
        <v>98</v>
      </c>
      <c r="I13" s="310"/>
      <c r="J13" s="310"/>
      <c r="K13" s="310"/>
      <c r="L13" s="310"/>
    </row>
    <row r="14" spans="1:12" ht="35.1" customHeight="1">
      <c r="A14" s="1458"/>
      <c r="B14" s="1474"/>
      <c r="C14" s="1488"/>
      <c r="D14" s="1500" t="s">
        <v>238</v>
      </c>
      <c r="E14" s="1570">
        <v>266613</v>
      </c>
      <c r="F14" s="1577">
        <v>274359</v>
      </c>
      <c r="G14" s="1584">
        <v>284076</v>
      </c>
      <c r="I14" s="310"/>
      <c r="J14" s="310"/>
      <c r="K14" s="310"/>
      <c r="L14" s="310"/>
    </row>
    <row r="15" spans="1:12" ht="35.1" customHeight="1">
      <c r="A15" s="1458"/>
      <c r="B15" s="1474"/>
      <c r="C15" s="1487" t="s">
        <v>475</v>
      </c>
      <c r="D15" s="1500" t="s">
        <v>201</v>
      </c>
      <c r="E15" s="1570">
        <v>670</v>
      </c>
      <c r="F15" s="1577">
        <v>738</v>
      </c>
      <c r="G15" s="1584">
        <v>779</v>
      </c>
      <c r="I15" s="310"/>
      <c r="J15" s="310"/>
      <c r="K15" s="310"/>
      <c r="L15" s="310"/>
    </row>
    <row r="16" spans="1:12" ht="35.1" customHeight="1">
      <c r="A16" s="1458"/>
      <c r="B16" s="1475"/>
      <c r="C16" s="1489"/>
      <c r="D16" s="1501" t="s">
        <v>238</v>
      </c>
      <c r="E16" s="1571">
        <v>32663</v>
      </c>
      <c r="F16" s="1578">
        <v>33073</v>
      </c>
      <c r="G16" s="1585">
        <v>33495</v>
      </c>
      <c r="I16" s="310"/>
      <c r="J16" s="310"/>
      <c r="K16" s="310"/>
      <c r="L16" s="310"/>
    </row>
    <row r="17" spans="1:12" ht="35.1" customHeight="1">
      <c r="A17" s="1459"/>
      <c r="B17" s="1552" t="s">
        <v>167</v>
      </c>
      <c r="C17" s="697"/>
      <c r="D17" s="1565"/>
      <c r="E17" s="1572">
        <f>SUM(E11:E16)</f>
        <v>302953</v>
      </c>
      <c r="F17" s="1579">
        <f>SUM(F11:F16)</f>
        <v>311235</v>
      </c>
      <c r="G17" s="1586">
        <f>SUM(G11:G16)</f>
        <v>321449</v>
      </c>
      <c r="I17" s="310"/>
      <c r="J17" s="310"/>
      <c r="K17" s="310"/>
      <c r="L17" s="310"/>
    </row>
    <row r="18" spans="1:12" ht="35.1" customHeight="1">
      <c r="A18" s="1460" t="s">
        <v>27</v>
      </c>
      <c r="B18" s="1553" t="s">
        <v>725</v>
      </c>
      <c r="C18" s="1559"/>
      <c r="D18" s="1566"/>
      <c r="E18" s="1570">
        <v>3514</v>
      </c>
      <c r="F18" s="1577">
        <v>3420</v>
      </c>
      <c r="G18" s="1584">
        <v>3329</v>
      </c>
      <c r="I18" s="310"/>
      <c r="J18" s="310"/>
      <c r="K18" s="310"/>
      <c r="L18" s="310"/>
    </row>
    <row r="19" spans="1:12" ht="35.1" customHeight="1">
      <c r="A19" s="1461"/>
      <c r="B19" s="1478" t="s">
        <v>619</v>
      </c>
      <c r="C19" s="1491"/>
      <c r="D19" s="1504"/>
      <c r="E19" s="1571">
        <v>2891</v>
      </c>
      <c r="F19" s="1578">
        <v>2991</v>
      </c>
      <c r="G19" s="1585">
        <v>3003</v>
      </c>
      <c r="I19" s="310"/>
      <c r="J19" s="310"/>
      <c r="K19" s="310"/>
      <c r="L19" s="310"/>
    </row>
    <row r="20" spans="1:12" ht="35.1" customHeight="1">
      <c r="A20" s="1462"/>
      <c r="B20" s="1552" t="s">
        <v>167</v>
      </c>
      <c r="C20" s="697"/>
      <c r="D20" s="1565"/>
      <c r="E20" s="1572">
        <f>SUM(E18:E19)</f>
        <v>6405</v>
      </c>
      <c r="F20" s="1579">
        <f>SUM(F18:F19)</f>
        <v>6411</v>
      </c>
      <c r="G20" s="1586">
        <f>SUM(G18:G19)</f>
        <v>6332</v>
      </c>
    </row>
    <row r="21" spans="1:12" ht="35.1" customHeight="1">
      <c r="A21" s="1463" t="s">
        <v>298</v>
      </c>
      <c r="B21" s="1479"/>
      <c r="C21" s="1479"/>
      <c r="D21" s="1505"/>
      <c r="E21" s="1574">
        <v>6804</v>
      </c>
      <c r="F21" s="1581">
        <v>7068</v>
      </c>
      <c r="G21" s="1588">
        <v>7296</v>
      </c>
    </row>
    <row r="22" spans="1:12" ht="35.1" customHeight="1">
      <c r="A22" s="1546" t="s">
        <v>565</v>
      </c>
      <c r="B22" s="1554"/>
      <c r="C22" s="1554"/>
      <c r="D22" s="1567"/>
      <c r="E22" s="1572">
        <f>E10+E17+E20+E21</f>
        <v>319278</v>
      </c>
      <c r="F22" s="1579">
        <f>F10+F17+F20+F21</f>
        <v>327926</v>
      </c>
      <c r="G22" s="1586">
        <f>G10+G17+G20+G21</f>
        <v>338284</v>
      </c>
    </row>
    <row r="23" spans="1:12" ht="24" customHeight="1">
      <c r="A23" s="268" t="s">
        <v>721</v>
      </c>
      <c r="B23" s="733"/>
      <c r="C23" s="733"/>
      <c r="D23" s="733"/>
    </row>
    <row r="24" spans="1:12" ht="27" customHeight="1"/>
  </sheetData>
  <mergeCells count="22">
    <mergeCell ref="A3:D3"/>
    <mergeCell ref="B4:D4"/>
    <mergeCell ref="B5:D5"/>
    <mergeCell ref="B6:D6"/>
    <mergeCell ref="B7:D7"/>
    <mergeCell ref="B8:D8"/>
    <mergeCell ref="B9:D9"/>
    <mergeCell ref="B10:D10"/>
    <mergeCell ref="B11:D11"/>
    <mergeCell ref="B12:D12"/>
    <mergeCell ref="B17:D17"/>
    <mergeCell ref="B18:D18"/>
    <mergeCell ref="B19:D19"/>
    <mergeCell ref="B20:D20"/>
    <mergeCell ref="A21:D21"/>
    <mergeCell ref="A22:D22"/>
    <mergeCell ref="B13:B16"/>
    <mergeCell ref="C13:C14"/>
    <mergeCell ref="C15:C16"/>
    <mergeCell ref="A18:A20"/>
    <mergeCell ref="A4:A10"/>
    <mergeCell ref="A11:A17"/>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&amp;C- ３７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B1:M32"/>
  <sheetViews>
    <sheetView showGridLines="0" view="pageBreakPreview" zoomScale="70" zoomScaleNormal="75" zoomScaleSheetLayoutView="70" workbookViewId="0">
      <selection activeCell="A3" sqref="A3:I3"/>
    </sheetView>
  </sheetViews>
  <sheetFormatPr defaultColWidth="26.625" defaultRowHeight="14.25"/>
  <cols>
    <col min="1" max="1" width="3.625" style="30" customWidth="1"/>
    <col min="2" max="2" width="1.625" style="30" customWidth="1"/>
    <col min="3" max="3" width="3.125" style="30" customWidth="1"/>
    <col min="4" max="4" width="9.625" style="30" customWidth="1"/>
    <col min="5" max="5" width="3.125" style="30" customWidth="1"/>
    <col min="6" max="7" width="12.625" style="30" customWidth="1"/>
    <col min="8" max="8" width="9.625" style="30" customWidth="1"/>
    <col min="9" max="9" width="3.625" style="30" customWidth="1"/>
    <col min="10" max="10" width="8.625" style="30" customWidth="1"/>
    <col min="11" max="11" width="0.875" style="30" customWidth="1"/>
    <col min="12" max="12" width="12.625" style="30" customWidth="1"/>
    <col min="13" max="13" width="8.625" style="30" customWidth="1"/>
    <col min="14" max="14" width="1.5" style="30" customWidth="1"/>
    <col min="15" max="18" width="12.625" style="30" customWidth="1"/>
    <col min="19" max="16384" width="26.625" style="30" bestFit="1" customWidth="0"/>
  </cols>
  <sheetData>
    <row r="1" spans="2:13" s="31" customFormat="1" ht="30" customHeight="1">
      <c r="B1" s="36" t="s">
        <v>148</v>
      </c>
      <c r="C1" s="36"/>
    </row>
    <row r="2" spans="2:13" s="32" customFormat="1" ht="30" customHeight="1">
      <c r="B2" s="37" t="s">
        <v>150</v>
      </c>
      <c r="C2" s="37"/>
    </row>
    <row r="3" spans="2:13" s="33" customFormat="1" ht="51.75" customHeight="1">
      <c r="B3" s="38" t="s">
        <v>152</v>
      </c>
      <c r="C3" s="38"/>
      <c r="D3" s="38"/>
      <c r="E3" s="38"/>
      <c r="F3" s="38"/>
      <c r="G3" s="38"/>
      <c r="H3" s="38"/>
      <c r="I3" s="40"/>
    </row>
    <row r="4" spans="2:13" s="33" customFormat="1" ht="59.25" customHeight="1">
      <c r="B4" s="38" t="s">
        <v>133</v>
      </c>
      <c r="C4" s="38"/>
      <c r="D4" s="38"/>
      <c r="E4" s="38"/>
      <c r="F4" s="38"/>
      <c r="G4" s="38"/>
      <c r="H4" s="38"/>
      <c r="I4" s="40"/>
    </row>
    <row r="5" spans="2:13" ht="31.5" customHeight="1"/>
    <row r="6" spans="2:13" ht="30" customHeight="1">
      <c r="B6" s="39" t="s">
        <v>89</v>
      </c>
      <c r="C6" s="39"/>
      <c r="D6" s="39"/>
      <c r="E6" s="39"/>
      <c r="F6" s="39"/>
      <c r="G6" s="39"/>
      <c r="H6" s="39"/>
      <c r="I6" s="39"/>
    </row>
    <row r="7" spans="2:13" s="33" customFormat="1" ht="48" customHeight="1">
      <c r="B7" s="40" t="s">
        <v>118</v>
      </c>
      <c r="C7" s="40"/>
      <c r="D7" s="40"/>
      <c r="E7" s="40"/>
      <c r="F7" s="40"/>
      <c r="G7" s="40"/>
      <c r="H7" s="40"/>
      <c r="I7" s="40"/>
      <c r="J7" s="40"/>
      <c r="K7" s="40"/>
      <c r="L7" s="40"/>
      <c r="M7" s="40"/>
    </row>
    <row r="8" spans="2:13" s="33" customFormat="1" ht="48" customHeight="1">
      <c r="B8" s="40" t="s">
        <v>156</v>
      </c>
      <c r="C8" s="40"/>
      <c r="D8" s="40"/>
      <c r="E8" s="40"/>
      <c r="F8" s="40"/>
      <c r="G8" s="40"/>
      <c r="H8" s="40"/>
      <c r="I8" s="40"/>
      <c r="J8" s="40"/>
      <c r="K8" s="40"/>
      <c r="L8" s="40"/>
      <c r="M8" s="40"/>
    </row>
    <row r="9" spans="2:13" s="33" customFormat="1" ht="48" customHeight="1">
      <c r="B9" s="40" t="s">
        <v>158</v>
      </c>
      <c r="C9" s="40"/>
      <c r="D9" s="40"/>
      <c r="E9" s="40"/>
      <c r="F9" s="40"/>
      <c r="G9" s="40"/>
      <c r="H9" s="40"/>
      <c r="I9" s="40"/>
      <c r="J9" s="40"/>
      <c r="K9" s="40"/>
      <c r="L9" s="40"/>
      <c r="M9" s="40"/>
    </row>
    <row r="10" spans="2:13" ht="18.75" customHeight="1"/>
    <row r="11" spans="2:13" s="34" customFormat="1" ht="30" customHeight="1">
      <c r="B11" s="37" t="s">
        <v>159</v>
      </c>
      <c r="C11" s="37"/>
      <c r="D11" s="46"/>
      <c r="E11" s="46"/>
      <c r="F11" s="56"/>
      <c r="G11" s="56"/>
      <c r="H11" s="56"/>
    </row>
    <row r="12" spans="2:13" ht="15" customHeight="1">
      <c r="C12" s="41" t="s">
        <v>46</v>
      </c>
      <c r="D12" s="47"/>
      <c r="E12" s="52"/>
      <c r="F12" s="57" t="s">
        <v>161</v>
      </c>
      <c r="G12" s="60"/>
      <c r="H12" s="60"/>
      <c r="I12" s="62"/>
      <c r="J12" s="64" t="s">
        <v>162</v>
      </c>
      <c r="K12" s="68"/>
      <c r="L12" s="74" t="s">
        <v>163</v>
      </c>
    </row>
    <row r="13" spans="2:13" ht="15" customHeight="1">
      <c r="C13" s="42"/>
      <c r="D13" s="48"/>
      <c r="E13" s="53"/>
      <c r="F13" s="58" t="s">
        <v>164</v>
      </c>
      <c r="G13" s="58" t="s">
        <v>165</v>
      </c>
      <c r="H13" s="57" t="s">
        <v>167</v>
      </c>
      <c r="I13" s="62"/>
      <c r="J13" s="65"/>
      <c r="K13" s="69"/>
      <c r="L13" s="75"/>
    </row>
    <row r="14" spans="2:13" s="35" customFormat="1" ht="18" customHeight="1">
      <c r="C14" s="43"/>
      <c r="D14" s="49" t="s">
        <v>174</v>
      </c>
      <c r="E14" s="54"/>
      <c r="F14" s="59">
        <v>46896</v>
      </c>
      <c r="G14" s="59">
        <v>49768</v>
      </c>
      <c r="H14" s="61">
        <f t="shared" ref="H14:H31" si="0">SUM(F14:G14)</f>
        <v>96664</v>
      </c>
      <c r="I14" s="63"/>
      <c r="J14" s="66">
        <v>73</v>
      </c>
      <c r="K14" s="70"/>
      <c r="L14" s="76">
        <v>31928</v>
      </c>
    </row>
    <row r="15" spans="2:13" s="35" customFormat="1" ht="18" customHeight="1">
      <c r="C15" s="43"/>
      <c r="D15" s="49" t="s">
        <v>176</v>
      </c>
      <c r="E15" s="54"/>
      <c r="F15" s="59">
        <v>46806</v>
      </c>
      <c r="G15" s="59">
        <v>49683</v>
      </c>
      <c r="H15" s="61">
        <f t="shared" si="0"/>
        <v>96489</v>
      </c>
      <c r="I15" s="63"/>
      <c r="J15" s="67">
        <f t="shared" ref="J15:J31" si="1">H15-H14</f>
        <v>-175</v>
      </c>
      <c r="K15" s="71"/>
      <c r="L15" s="76">
        <v>32190</v>
      </c>
    </row>
    <row r="16" spans="2:13" s="35" customFormat="1" ht="18" customHeight="1">
      <c r="C16" s="43"/>
      <c r="D16" s="49" t="s">
        <v>112</v>
      </c>
      <c r="E16" s="54"/>
      <c r="F16" s="59">
        <v>46631</v>
      </c>
      <c r="G16" s="59">
        <v>49574</v>
      </c>
      <c r="H16" s="61">
        <f t="shared" si="0"/>
        <v>96205</v>
      </c>
      <c r="I16" s="63"/>
      <c r="J16" s="67">
        <f t="shared" si="1"/>
        <v>-284</v>
      </c>
      <c r="K16" s="72"/>
      <c r="L16" s="76">
        <v>32463</v>
      </c>
    </row>
    <row r="17" spans="3:12" s="35" customFormat="1" ht="18" customHeight="1">
      <c r="C17" s="43"/>
      <c r="D17" s="49" t="s">
        <v>178</v>
      </c>
      <c r="E17" s="54"/>
      <c r="F17" s="59">
        <v>46417</v>
      </c>
      <c r="G17" s="59">
        <v>49434</v>
      </c>
      <c r="H17" s="61">
        <f t="shared" si="0"/>
        <v>95851</v>
      </c>
      <c r="I17" s="63"/>
      <c r="J17" s="67">
        <f t="shared" si="1"/>
        <v>-354</v>
      </c>
      <c r="K17" s="72"/>
      <c r="L17" s="76">
        <v>32681</v>
      </c>
    </row>
    <row r="18" spans="3:12" s="35" customFormat="1" ht="18" customHeight="1">
      <c r="C18" s="43"/>
      <c r="D18" s="49" t="s">
        <v>179</v>
      </c>
      <c r="E18" s="54"/>
      <c r="F18" s="59">
        <v>46304</v>
      </c>
      <c r="G18" s="59">
        <v>49242</v>
      </c>
      <c r="H18" s="61">
        <f t="shared" si="0"/>
        <v>95546</v>
      </c>
      <c r="I18" s="63"/>
      <c r="J18" s="67">
        <f t="shared" si="1"/>
        <v>-305</v>
      </c>
      <c r="K18" s="72"/>
      <c r="L18" s="76">
        <v>32975</v>
      </c>
    </row>
    <row r="19" spans="3:12" s="35" customFormat="1" ht="18" customHeight="1">
      <c r="C19" s="43"/>
      <c r="D19" s="49" t="s">
        <v>136</v>
      </c>
      <c r="E19" s="54"/>
      <c r="F19" s="59">
        <v>46108</v>
      </c>
      <c r="G19" s="59">
        <v>49004</v>
      </c>
      <c r="H19" s="61">
        <f t="shared" si="0"/>
        <v>95112</v>
      </c>
      <c r="I19" s="63"/>
      <c r="J19" s="67">
        <f t="shared" si="1"/>
        <v>-434</v>
      </c>
      <c r="K19" s="72"/>
      <c r="L19" s="76">
        <v>33186</v>
      </c>
    </row>
    <row r="20" spans="3:12" s="35" customFormat="1" ht="18" customHeight="1">
      <c r="C20" s="43"/>
      <c r="D20" s="49" t="s">
        <v>180</v>
      </c>
      <c r="E20" s="54"/>
      <c r="F20" s="59">
        <v>45864</v>
      </c>
      <c r="G20" s="59">
        <v>48820</v>
      </c>
      <c r="H20" s="61">
        <f t="shared" si="0"/>
        <v>94684</v>
      </c>
      <c r="I20" s="63"/>
      <c r="J20" s="67">
        <f t="shared" si="1"/>
        <v>-428</v>
      </c>
      <c r="K20" s="72"/>
      <c r="L20" s="76">
        <v>33390</v>
      </c>
    </row>
    <row r="21" spans="3:12" s="35" customFormat="1" ht="18" customHeight="1">
      <c r="C21" s="43"/>
      <c r="D21" s="49" t="s">
        <v>183</v>
      </c>
      <c r="E21" s="54"/>
      <c r="F21" s="59">
        <v>45797</v>
      </c>
      <c r="G21" s="59">
        <v>48607</v>
      </c>
      <c r="H21" s="61">
        <f t="shared" si="0"/>
        <v>94404</v>
      </c>
      <c r="I21" s="63"/>
      <c r="J21" s="67">
        <f t="shared" si="1"/>
        <v>-280</v>
      </c>
      <c r="K21" s="72"/>
      <c r="L21" s="76">
        <v>33764</v>
      </c>
    </row>
    <row r="22" spans="3:12" s="35" customFormat="1" ht="18" customHeight="1">
      <c r="C22" s="43"/>
      <c r="D22" s="49" t="s">
        <v>186</v>
      </c>
      <c r="E22" s="54"/>
      <c r="F22" s="59">
        <v>45722</v>
      </c>
      <c r="G22" s="59">
        <v>48425</v>
      </c>
      <c r="H22" s="61">
        <f t="shared" si="0"/>
        <v>94147</v>
      </c>
      <c r="I22" s="63"/>
      <c r="J22" s="67">
        <f t="shared" si="1"/>
        <v>-257</v>
      </c>
      <c r="K22" s="72"/>
      <c r="L22" s="76">
        <v>34077</v>
      </c>
    </row>
    <row r="23" spans="3:12" s="35" customFormat="1" ht="18" customHeight="1">
      <c r="C23" s="43"/>
      <c r="D23" s="49" t="s">
        <v>188</v>
      </c>
      <c r="E23" s="54"/>
      <c r="F23" s="59">
        <v>45546</v>
      </c>
      <c r="G23" s="59">
        <v>48171</v>
      </c>
      <c r="H23" s="61">
        <f t="shared" si="0"/>
        <v>93717</v>
      </c>
      <c r="I23" s="63"/>
      <c r="J23" s="67">
        <f t="shared" si="1"/>
        <v>-430</v>
      </c>
      <c r="K23" s="72"/>
      <c r="L23" s="76">
        <v>34462</v>
      </c>
    </row>
    <row r="24" spans="3:12" s="35" customFormat="1" ht="18" customHeight="1">
      <c r="C24" s="43"/>
      <c r="D24" s="49" t="s">
        <v>105</v>
      </c>
      <c r="E24" s="54"/>
      <c r="F24" s="59">
        <v>45390</v>
      </c>
      <c r="G24" s="59">
        <v>47953</v>
      </c>
      <c r="H24" s="61">
        <f t="shared" si="0"/>
        <v>93343</v>
      </c>
      <c r="I24" s="63"/>
      <c r="J24" s="67">
        <f t="shared" si="1"/>
        <v>-374</v>
      </c>
      <c r="K24" s="72"/>
      <c r="L24" s="76">
        <v>34768</v>
      </c>
    </row>
    <row r="25" spans="3:12" s="35" customFormat="1" ht="18" customHeight="1">
      <c r="C25" s="44" t="s">
        <v>190</v>
      </c>
      <c r="D25" s="50"/>
      <c r="E25" s="55"/>
      <c r="F25" s="59">
        <v>45248</v>
      </c>
      <c r="G25" s="59">
        <v>47619</v>
      </c>
      <c r="H25" s="61">
        <f t="shared" si="0"/>
        <v>92867</v>
      </c>
      <c r="I25" s="63"/>
      <c r="J25" s="67">
        <f t="shared" si="1"/>
        <v>-476</v>
      </c>
      <c r="K25" s="72"/>
      <c r="L25" s="76">
        <v>35225</v>
      </c>
    </row>
    <row r="26" spans="3:12" s="35" customFormat="1" ht="18" customHeight="1">
      <c r="C26" s="43"/>
      <c r="D26" s="49" t="s">
        <v>194</v>
      </c>
      <c r="E26" s="54"/>
      <c r="F26" s="59">
        <v>45238</v>
      </c>
      <c r="G26" s="59">
        <v>47451</v>
      </c>
      <c r="H26" s="61">
        <f t="shared" si="0"/>
        <v>92689</v>
      </c>
      <c r="I26" s="63"/>
      <c r="J26" s="67">
        <f t="shared" si="1"/>
        <v>-178</v>
      </c>
      <c r="K26" s="72"/>
      <c r="L26" s="76">
        <v>35809</v>
      </c>
    </row>
    <row r="27" spans="3:12" s="35" customFormat="1" ht="18" customHeight="1">
      <c r="C27" s="43"/>
      <c r="D27" s="49" t="s">
        <v>195</v>
      </c>
      <c r="E27" s="54"/>
      <c r="F27" s="59">
        <v>44956</v>
      </c>
      <c r="G27" s="59">
        <v>47174</v>
      </c>
      <c r="H27" s="61">
        <f t="shared" si="0"/>
        <v>92130</v>
      </c>
      <c r="I27" s="63"/>
      <c r="J27" s="67">
        <f t="shared" si="1"/>
        <v>-559</v>
      </c>
      <c r="K27" s="72"/>
      <c r="L27" s="76">
        <v>36125</v>
      </c>
    </row>
    <row r="28" spans="3:12" s="35" customFormat="1" ht="18" customHeight="1">
      <c r="C28" s="43"/>
      <c r="D28" s="49" t="s">
        <v>75</v>
      </c>
      <c r="E28" s="54"/>
      <c r="F28" s="59">
        <v>44652</v>
      </c>
      <c r="G28" s="59">
        <v>46806</v>
      </c>
      <c r="H28" s="61">
        <f t="shared" si="0"/>
        <v>91458</v>
      </c>
      <c r="I28" s="63"/>
      <c r="J28" s="67">
        <f t="shared" si="1"/>
        <v>-672</v>
      </c>
      <c r="K28" s="72"/>
      <c r="L28" s="76">
        <v>36162</v>
      </c>
    </row>
    <row r="29" spans="3:12" s="35" customFormat="1" ht="18" customHeight="1">
      <c r="C29" s="45"/>
      <c r="D29" s="49" t="s">
        <v>197</v>
      </c>
      <c r="E29" s="54"/>
      <c r="F29" s="59">
        <v>44573</v>
      </c>
      <c r="G29" s="59">
        <v>46494</v>
      </c>
      <c r="H29" s="61">
        <f t="shared" si="0"/>
        <v>91067</v>
      </c>
      <c r="I29" s="63"/>
      <c r="J29" s="67">
        <f t="shared" si="1"/>
        <v>-391</v>
      </c>
      <c r="K29" s="72"/>
      <c r="L29" s="76">
        <v>36600</v>
      </c>
    </row>
    <row r="30" spans="3:12" s="35" customFormat="1" ht="18" customHeight="1">
      <c r="C30" s="45"/>
      <c r="D30" s="49" t="s">
        <v>200</v>
      </c>
      <c r="E30" s="54"/>
      <c r="F30" s="59">
        <v>44446</v>
      </c>
      <c r="G30" s="59">
        <v>46223</v>
      </c>
      <c r="H30" s="61">
        <f t="shared" si="0"/>
        <v>90669</v>
      </c>
      <c r="I30" s="63"/>
      <c r="J30" s="67">
        <f t="shared" si="1"/>
        <v>-398</v>
      </c>
      <c r="K30" s="72"/>
      <c r="L30" s="76">
        <v>37175</v>
      </c>
    </row>
    <row r="31" spans="3:12" s="35" customFormat="1" ht="18" customHeight="1">
      <c r="C31" s="43"/>
      <c r="D31" s="49" t="s">
        <v>40</v>
      </c>
      <c r="E31" s="54"/>
      <c r="F31" s="59">
        <v>44093</v>
      </c>
      <c r="G31" s="59">
        <v>45743</v>
      </c>
      <c r="H31" s="61">
        <f t="shared" si="0"/>
        <v>89836</v>
      </c>
      <c r="I31" s="63"/>
      <c r="J31" s="67">
        <f t="shared" si="1"/>
        <v>-833</v>
      </c>
      <c r="K31" s="73"/>
      <c r="L31" s="76">
        <v>37400</v>
      </c>
    </row>
    <row r="32" spans="3:12" ht="21" customHeight="1">
      <c r="D32" s="51" t="s">
        <v>202</v>
      </c>
      <c r="E32" s="51"/>
    </row>
  </sheetData>
  <mergeCells count="30">
    <mergeCell ref="B3:H3"/>
    <mergeCell ref="B4:H4"/>
    <mergeCell ref="B6:I6"/>
    <mergeCell ref="B7:M7"/>
    <mergeCell ref="B8:M8"/>
    <mergeCell ref="B9:M9"/>
    <mergeCell ref="F12:I12"/>
    <mergeCell ref="H13:I13"/>
    <mergeCell ref="H14:I14"/>
    <mergeCell ref="H15:I15"/>
    <mergeCell ref="H16:I16"/>
    <mergeCell ref="H17:I17"/>
    <mergeCell ref="H18:I18"/>
    <mergeCell ref="H19:I19"/>
    <mergeCell ref="H20:I20"/>
    <mergeCell ref="H21:I21"/>
    <mergeCell ref="H22:I22"/>
    <mergeCell ref="H23:I23"/>
    <mergeCell ref="H24:I24"/>
    <mergeCell ref="C25:E25"/>
    <mergeCell ref="H25:I25"/>
    <mergeCell ref="H26:I26"/>
    <mergeCell ref="H27:I27"/>
    <mergeCell ref="H28:I28"/>
    <mergeCell ref="H29:I29"/>
    <mergeCell ref="H30:I30"/>
    <mergeCell ref="H31:I31"/>
    <mergeCell ref="C12:E13"/>
    <mergeCell ref="J12:K13"/>
    <mergeCell ref="L12:L13"/>
  </mergeCells>
  <phoneticPr fontId="19"/>
  <printOptions horizontalCentered="1"/>
  <pageMargins left="0.39370078740157483" right="0.78740157480314965" top="0.78740157480314965" bottom="0.59055118110236227" header="0.51181102362204722" footer="0.51181102362204722"/>
  <pageSetup paperSize="9" fitToWidth="1" fitToHeight="1" orientation="portrait" usePrinterDefaults="1" r:id="rId1"/>
  <headerFooter alignWithMargins="0">
    <oddFooter>&amp;C&amp;12- ２ -</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dimension ref="A2:W15"/>
  <sheetViews>
    <sheetView showGridLines="0" view="pageBreakPreview" zoomScale="85" zoomScaleSheetLayoutView="85" workbookViewId="0">
      <selection activeCell="A3" sqref="A3:K3"/>
    </sheetView>
  </sheetViews>
  <sheetFormatPr defaultRowHeight="13.5"/>
  <cols>
    <col min="1" max="1" width="4.625" style="162" customWidth="1"/>
    <col min="2" max="2" width="0.875" style="162" customWidth="1"/>
    <col min="3" max="3" width="9.5" style="162" customWidth="1"/>
    <col min="4" max="4" width="0.875" style="162" customWidth="1"/>
    <col min="5" max="5" width="10.625" style="162" customWidth="1"/>
    <col min="6" max="6" width="6.25" style="162" customWidth="1"/>
    <col min="7" max="8" width="2.375" style="162" customWidth="1"/>
    <col min="9" max="9" width="6.25" style="162" customWidth="1"/>
    <col min="10" max="10" width="2.375" style="162" customWidth="1"/>
    <col min="11" max="11" width="2.375" style="1589" customWidth="1"/>
    <col min="12" max="12" width="6.25" style="162" customWidth="1"/>
    <col min="13" max="14" width="2.375" style="162" customWidth="1"/>
    <col min="15" max="15" width="6.25" style="162" customWidth="1"/>
    <col min="16" max="16" width="2.375" style="162" customWidth="1"/>
    <col min="17" max="17" width="2.375" style="1589" customWidth="1"/>
    <col min="18" max="18" width="6.25" style="162" customWidth="1"/>
    <col min="19" max="20" width="2.375" style="162" customWidth="1"/>
    <col min="21" max="21" width="6.25" style="162" customWidth="1"/>
    <col min="22" max="22" width="2.375" style="162" customWidth="1"/>
    <col min="23" max="23" width="2.375" style="1589" customWidth="1"/>
    <col min="24" max="16384" width="8.88671875" style="162" bestFit="1" customWidth="1"/>
  </cols>
  <sheetData>
    <row r="1" spans="1:23" ht="24" customHeight="1"/>
    <row r="2" spans="1:23" ht="30" customHeight="1">
      <c r="A2" s="165" t="s">
        <v>578</v>
      </c>
      <c r="B2" s="165"/>
    </row>
    <row r="3" spans="1:23" ht="50.1" customHeight="1">
      <c r="A3" s="1590"/>
      <c r="B3" s="1597"/>
      <c r="C3" s="1597"/>
      <c r="D3" s="1597"/>
      <c r="E3" s="1601"/>
      <c r="F3" s="719" t="s">
        <v>392</v>
      </c>
      <c r="G3" s="730"/>
      <c r="H3" s="730"/>
      <c r="I3" s="730"/>
      <c r="J3" s="730"/>
      <c r="K3" s="312"/>
      <c r="L3" s="430" t="s">
        <v>389</v>
      </c>
      <c r="M3" s="771"/>
      <c r="N3" s="771"/>
      <c r="O3" s="771"/>
      <c r="P3" s="771"/>
      <c r="Q3" s="1633"/>
      <c r="R3" s="444" t="s">
        <v>739</v>
      </c>
      <c r="S3" s="771"/>
      <c r="T3" s="771"/>
      <c r="U3" s="771"/>
      <c r="V3" s="771"/>
      <c r="W3" s="1639"/>
    </row>
    <row r="4" spans="1:23" ht="50.1" customHeight="1">
      <c r="A4" s="1591" t="s">
        <v>734</v>
      </c>
      <c r="B4" s="1598"/>
      <c r="C4" s="1598"/>
      <c r="D4" s="1598"/>
      <c r="E4" s="1602"/>
      <c r="F4" s="1608">
        <v>93582912</v>
      </c>
      <c r="G4" s="1613"/>
      <c r="H4" s="1613"/>
      <c r="I4" s="1613"/>
      <c r="J4" s="1619"/>
      <c r="K4" s="1625" t="s">
        <v>74</v>
      </c>
      <c r="L4" s="1608">
        <v>94556482</v>
      </c>
      <c r="M4" s="1613"/>
      <c r="N4" s="1613"/>
      <c r="O4" s="1613"/>
      <c r="P4" s="1631"/>
      <c r="Q4" s="1625" t="s">
        <v>74</v>
      </c>
      <c r="R4" s="1608">
        <v>93905965</v>
      </c>
      <c r="S4" s="1613"/>
      <c r="T4" s="1613"/>
      <c r="U4" s="1613"/>
      <c r="V4" s="1631"/>
      <c r="W4" s="1640" t="s">
        <v>74</v>
      </c>
    </row>
    <row r="5" spans="1:23" ht="50.1" customHeight="1">
      <c r="A5" s="485" t="s">
        <v>117</v>
      </c>
      <c r="B5" s="511"/>
      <c r="C5" s="511"/>
      <c r="D5" s="511"/>
      <c r="E5" s="1603"/>
      <c r="F5" s="1609">
        <v>6552</v>
      </c>
      <c r="G5" s="1614"/>
      <c r="H5" s="1614"/>
      <c r="I5" s="1614"/>
      <c r="J5" s="1620"/>
      <c r="K5" s="1142" t="s">
        <v>216</v>
      </c>
      <c r="L5" s="1609">
        <v>6552</v>
      </c>
      <c r="M5" s="1614"/>
      <c r="N5" s="1614"/>
      <c r="O5" s="1614"/>
      <c r="P5" s="1632"/>
      <c r="Q5" s="1142" t="s">
        <v>216</v>
      </c>
      <c r="R5" s="1609">
        <v>6552</v>
      </c>
      <c r="S5" s="1614"/>
      <c r="T5" s="1614"/>
      <c r="U5" s="1614"/>
      <c r="V5" s="1632"/>
      <c r="W5" s="1163" t="s">
        <v>216</v>
      </c>
    </row>
    <row r="6" spans="1:23" ht="50.1" customHeight="1">
      <c r="A6" s="981" t="s">
        <v>735</v>
      </c>
      <c r="B6" s="796"/>
      <c r="C6" s="796"/>
      <c r="D6" s="796"/>
      <c r="E6" s="1604"/>
      <c r="F6" s="1610">
        <v>613155</v>
      </c>
      <c r="G6" s="1615"/>
      <c r="H6" s="1615"/>
      <c r="I6" s="1615"/>
      <c r="J6" s="1621" t="s">
        <v>361</v>
      </c>
      <c r="K6" s="1626"/>
      <c r="L6" s="1610">
        <v>619534</v>
      </c>
      <c r="M6" s="1615"/>
      <c r="N6" s="1615"/>
      <c r="O6" s="1615"/>
      <c r="P6" s="1621" t="s">
        <v>361</v>
      </c>
      <c r="Q6" s="1626"/>
      <c r="R6" s="1610">
        <v>615272</v>
      </c>
      <c r="S6" s="1615"/>
      <c r="T6" s="1615"/>
      <c r="U6" s="1615"/>
      <c r="V6" s="1621" t="s">
        <v>361</v>
      </c>
      <c r="W6" s="1641"/>
    </row>
    <row r="7" spans="1:23" ht="21" customHeight="1">
      <c r="A7" s="1592" t="s">
        <v>736</v>
      </c>
      <c r="B7" s="1596"/>
      <c r="C7" s="1596"/>
      <c r="D7" s="1596"/>
      <c r="E7" s="1605"/>
      <c r="F7" s="1611"/>
      <c r="G7" s="1611"/>
      <c r="H7" s="1611"/>
      <c r="I7" s="1611"/>
      <c r="J7" s="1611"/>
      <c r="K7" s="1627"/>
      <c r="L7" s="1611"/>
      <c r="M7" s="1611"/>
      <c r="N7" s="1611"/>
      <c r="O7" s="1611"/>
      <c r="P7" s="1611"/>
      <c r="Q7" s="1634"/>
      <c r="R7" s="1611"/>
      <c r="S7" s="1611"/>
      <c r="T7" s="1611"/>
      <c r="U7" s="1611"/>
      <c r="V7" s="1611"/>
      <c r="W7" s="1634"/>
    </row>
    <row r="8" spans="1:23" ht="29.25" customHeight="1"/>
    <row r="9" spans="1:23" ht="30" customHeight="1">
      <c r="A9" s="165" t="s">
        <v>519</v>
      </c>
      <c r="B9" s="165"/>
    </row>
    <row r="10" spans="1:23" ht="50.1" customHeight="1">
      <c r="A10" s="1593"/>
      <c r="B10" s="1599"/>
      <c r="C10" s="1599"/>
      <c r="D10" s="1599"/>
      <c r="E10" s="1606"/>
      <c r="F10" s="719" t="s">
        <v>392</v>
      </c>
      <c r="G10" s="730"/>
      <c r="H10" s="730"/>
      <c r="I10" s="730"/>
      <c r="J10" s="730"/>
      <c r="K10" s="312"/>
      <c r="L10" s="1630" t="s">
        <v>389</v>
      </c>
      <c r="M10" s="730"/>
      <c r="N10" s="730"/>
      <c r="O10" s="730"/>
      <c r="P10" s="730"/>
      <c r="Q10" s="1635"/>
      <c r="R10" s="1637" t="s">
        <v>739</v>
      </c>
      <c r="S10" s="730"/>
      <c r="T10" s="730"/>
      <c r="U10" s="730"/>
      <c r="V10" s="730"/>
      <c r="W10" s="1642"/>
    </row>
    <row r="11" spans="1:23" ht="50.1" customHeight="1">
      <c r="A11" s="385" t="s">
        <v>413</v>
      </c>
      <c r="B11" s="512"/>
      <c r="C11" s="512"/>
      <c r="D11" s="512"/>
      <c r="E11" s="400"/>
      <c r="F11" s="61">
        <v>172081</v>
      </c>
      <c r="G11" s="1616"/>
      <c r="H11" s="1616"/>
      <c r="I11" s="1616"/>
      <c r="J11" s="1622"/>
      <c r="K11" s="1628" t="s">
        <v>419</v>
      </c>
      <c r="L11" s="61">
        <v>193112</v>
      </c>
      <c r="M11" s="1616"/>
      <c r="N11" s="1616"/>
      <c r="O11" s="1616"/>
      <c r="P11" s="1622"/>
      <c r="Q11" s="1636" t="s">
        <v>419</v>
      </c>
      <c r="R11" s="61">
        <v>180904</v>
      </c>
      <c r="S11" s="1616"/>
      <c r="T11" s="1616"/>
      <c r="U11" s="1616"/>
      <c r="V11" s="1622"/>
      <c r="W11" s="1643" t="s">
        <v>419</v>
      </c>
    </row>
    <row r="12" spans="1:23" ht="50.1" customHeight="1">
      <c r="A12" s="1594" t="s">
        <v>423</v>
      </c>
      <c r="B12" s="720"/>
      <c r="C12" s="720"/>
      <c r="D12" s="720"/>
      <c r="E12" s="720"/>
      <c r="F12" s="1612" t="s">
        <v>738</v>
      </c>
      <c r="G12" s="1617"/>
      <c r="H12" s="1617"/>
      <c r="I12" s="1617"/>
      <c r="J12" s="1617"/>
      <c r="K12" s="1617"/>
      <c r="L12" s="1617"/>
      <c r="M12" s="1617"/>
      <c r="N12" s="1617"/>
      <c r="O12" s="1617"/>
      <c r="P12" s="1617"/>
      <c r="Q12" s="1617"/>
      <c r="R12" s="1617"/>
      <c r="S12" s="1617"/>
      <c r="T12" s="1617"/>
      <c r="U12" s="1617"/>
      <c r="V12" s="1617"/>
      <c r="W12" s="1644"/>
    </row>
    <row r="13" spans="1:23" ht="50.1" customHeight="1">
      <c r="A13" s="485" t="s">
        <v>665</v>
      </c>
      <c r="B13" s="511"/>
      <c r="C13" s="511"/>
      <c r="D13" s="511"/>
      <c r="E13" s="1603"/>
      <c r="F13" s="61">
        <v>25812</v>
      </c>
      <c r="G13" s="1616"/>
      <c r="H13" s="1616"/>
      <c r="I13" s="1616"/>
      <c r="J13" s="1623" t="s">
        <v>361</v>
      </c>
      <c r="K13" s="1629"/>
      <c r="L13" s="61">
        <v>28967</v>
      </c>
      <c r="M13" s="1616"/>
      <c r="N13" s="1616"/>
      <c r="O13" s="1616"/>
      <c r="P13" s="1623" t="s">
        <v>361</v>
      </c>
      <c r="Q13" s="1629"/>
      <c r="R13" s="61">
        <v>27136</v>
      </c>
      <c r="S13" s="1616"/>
      <c r="T13" s="1616"/>
      <c r="U13" s="1616"/>
      <c r="V13" s="1638" t="s">
        <v>361</v>
      </c>
      <c r="W13" s="1645"/>
    </row>
    <row r="14" spans="1:23" ht="50.1" customHeight="1">
      <c r="A14" s="1595" t="s">
        <v>737</v>
      </c>
      <c r="B14" s="1600"/>
      <c r="C14" s="1600"/>
      <c r="D14" s="1600"/>
      <c r="E14" s="1607"/>
      <c r="F14" s="954">
        <v>3</v>
      </c>
      <c r="G14" s="1618"/>
      <c r="H14" s="1618"/>
      <c r="I14" s="1618"/>
      <c r="J14" s="1624"/>
      <c r="K14" s="1621" t="s">
        <v>419</v>
      </c>
      <c r="L14" s="954">
        <v>3</v>
      </c>
      <c r="M14" s="1618"/>
      <c r="N14" s="1618"/>
      <c r="O14" s="1618"/>
      <c r="P14" s="1624"/>
      <c r="Q14" s="1626" t="s">
        <v>419</v>
      </c>
      <c r="R14" s="954">
        <v>3</v>
      </c>
      <c r="S14" s="1618"/>
      <c r="T14" s="1618"/>
      <c r="U14" s="1618"/>
      <c r="V14" s="1624"/>
      <c r="W14" s="1641" t="s">
        <v>419</v>
      </c>
    </row>
    <row r="15" spans="1:23" ht="18" customHeight="1">
      <c r="A15" s="1596" t="s">
        <v>506</v>
      </c>
      <c r="B15" s="1596"/>
    </row>
    <row r="16" spans="1:23" ht="27.75" customHeight="1"/>
  </sheetData>
  <mergeCells count="40">
    <mergeCell ref="A3:E3"/>
    <mergeCell ref="F3:K3"/>
    <mergeCell ref="L3:Q3"/>
    <mergeCell ref="R3:W3"/>
    <mergeCell ref="A4:E4"/>
    <mergeCell ref="F4:I4"/>
    <mergeCell ref="L4:O4"/>
    <mergeCell ref="R4:U4"/>
    <mergeCell ref="A5:E5"/>
    <mergeCell ref="F5:I5"/>
    <mergeCell ref="L5:O5"/>
    <mergeCell ref="R5:U5"/>
    <mergeCell ref="A6:E6"/>
    <mergeCell ref="F6:I6"/>
    <mergeCell ref="J6:K6"/>
    <mergeCell ref="L6:O6"/>
    <mergeCell ref="P6:Q6"/>
    <mergeCell ref="R6:U6"/>
    <mergeCell ref="V6:W6"/>
    <mergeCell ref="A10:E10"/>
    <mergeCell ref="F10:K10"/>
    <mergeCell ref="L10:Q10"/>
    <mergeCell ref="R10:W10"/>
    <mergeCell ref="A11:E11"/>
    <mergeCell ref="F11:I11"/>
    <mergeCell ref="L11:O11"/>
    <mergeCell ref="R11:U11"/>
    <mergeCell ref="A12:E12"/>
    <mergeCell ref="F12:W12"/>
    <mergeCell ref="A13:E13"/>
    <mergeCell ref="F13:I13"/>
    <mergeCell ref="J13:K13"/>
    <mergeCell ref="L13:O13"/>
    <mergeCell ref="P13:Q13"/>
    <mergeCell ref="R13:U13"/>
    <mergeCell ref="V13:W13"/>
    <mergeCell ref="A14:E14"/>
    <mergeCell ref="F14:I14"/>
    <mergeCell ref="L14:O14"/>
    <mergeCell ref="R14:U14"/>
  </mergeCells>
  <phoneticPr fontId="19"/>
  <printOptions horizontalCentered="1"/>
  <pageMargins left="0.59055118110236215" right="0.59055118110236227" top="0.78740157480314954" bottom="0.59055118110236227" header="0.51181102362204722" footer="0.51181102362204722"/>
  <pageSetup paperSize="9" scale="98" fitToWidth="1" fitToHeight="1" orientation="portrait" usePrinterDefaults="1" r:id="rId1"/>
  <headerFooter alignWithMargins="0">
    <oddFooter>&amp;C- ３８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dimension ref="A1:B8"/>
  <sheetViews>
    <sheetView showGridLines="0" view="pageBreakPreview" zoomScaleSheetLayoutView="100" workbookViewId="0">
      <selection activeCell="A3" sqref="A3:I3"/>
    </sheetView>
  </sheetViews>
  <sheetFormatPr defaultRowHeight="36" customHeight="1"/>
  <cols>
    <col min="1" max="1" width="70.625" style="81" customWidth="1"/>
    <col min="2" max="2" width="3.625" style="23" customWidth="1"/>
    <col min="3" max="16384" width="9" style="81" bestFit="1" customWidth="1"/>
  </cols>
  <sheetData>
    <row r="1" spans="1:2" ht="36" customHeight="1">
      <c r="A1" s="24" t="s">
        <v>813</v>
      </c>
      <c r="B1" s="27"/>
    </row>
    <row r="2" spans="1:2" ht="36" customHeight="1">
      <c r="A2" s="25"/>
      <c r="B2" s="28"/>
    </row>
    <row r="3" spans="1:2" ht="36" customHeight="1">
      <c r="A3" s="26" t="s">
        <v>11</v>
      </c>
      <c r="B3" s="28">
        <v>40</v>
      </c>
    </row>
    <row r="4" spans="1:2" ht="36" customHeight="1">
      <c r="A4" s="26" t="s">
        <v>125</v>
      </c>
      <c r="B4" s="28">
        <v>40</v>
      </c>
    </row>
    <row r="5" spans="1:2" ht="36" customHeight="1">
      <c r="A5" s="26" t="s">
        <v>126</v>
      </c>
      <c r="B5" s="28">
        <v>41</v>
      </c>
    </row>
    <row r="6" spans="1:2" ht="36" customHeight="1">
      <c r="A6" s="26" t="s">
        <v>123</v>
      </c>
      <c r="B6" s="28">
        <v>41</v>
      </c>
    </row>
    <row r="7" spans="1:2" ht="36" customHeight="1">
      <c r="A7" s="26" t="s">
        <v>120</v>
      </c>
      <c r="B7" s="28">
        <v>42</v>
      </c>
    </row>
    <row r="8" spans="1:2" ht="36" customHeight="1">
      <c r="A8" s="160" t="s">
        <v>107</v>
      </c>
      <c r="B8" s="29">
        <v>42</v>
      </c>
    </row>
  </sheetData>
  <phoneticPr fontId="19"/>
  <printOptions horizontalCentered="1"/>
  <pageMargins left="0.78740157480314954" right="0.78740157480314954" top="1.9685039370078741" bottom="0.98425196850393704" header="0.51181102362204722" footer="0.51181102362204722"/>
  <pageSetup paperSize="9" fitToWidth="1" fitToHeight="1" orientation="portrait" usePrinterDefaults="1" verticalDpi="300" r:id="rId1"/>
  <headerFooter alignWithMargins="0">
    <oddFooter>&amp;C- ３９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dimension ref="A1:P22"/>
  <sheetViews>
    <sheetView showGridLines="0" view="pageBreakPreview" zoomScale="70" zoomScaleSheetLayoutView="70" workbookViewId="0">
      <selection activeCell="A3" sqref="A3:I3"/>
    </sheetView>
  </sheetViews>
  <sheetFormatPr defaultRowHeight="13.5"/>
  <cols>
    <col min="1" max="1" width="8.625" style="162" customWidth="1"/>
    <col min="2" max="2" width="6.375" style="162" customWidth="1"/>
    <col min="3" max="3" width="2.375" style="162" customWidth="1"/>
    <col min="4" max="9" width="12.125" style="162" customWidth="1"/>
    <col min="10" max="10" width="0.625" style="162" customWidth="1"/>
    <col min="11" max="256" width="8.88671875" style="162" bestFit="1" customWidth="1"/>
    <col min="257" max="16384" width="9" style="162" customWidth="1"/>
  </cols>
  <sheetData>
    <row r="1" spans="1:16" ht="24" customHeight="1">
      <c r="A1" s="164" t="s">
        <v>677</v>
      </c>
    </row>
    <row r="2" spans="1:16" ht="30" customHeight="1">
      <c r="A2" s="165" t="s">
        <v>741</v>
      </c>
      <c r="H2" s="1717" t="s">
        <v>397</v>
      </c>
      <c r="I2" s="1717"/>
    </row>
    <row r="3" spans="1:16" ht="28.5" customHeight="1">
      <c r="A3" s="1646"/>
      <c r="B3" s="1657"/>
      <c r="C3" s="1671"/>
      <c r="D3" s="1671"/>
      <c r="E3" s="1692" t="s">
        <v>751</v>
      </c>
      <c r="F3" s="1692" t="s">
        <v>752</v>
      </c>
      <c r="G3" s="1710" t="s">
        <v>753</v>
      </c>
      <c r="H3" s="1710" t="s">
        <v>754</v>
      </c>
      <c r="I3" s="1718" t="s">
        <v>683</v>
      </c>
    </row>
    <row r="4" spans="1:16" ht="28.5" customHeight="1">
      <c r="A4" s="1647" t="s">
        <v>740</v>
      </c>
      <c r="B4" s="1658" t="s">
        <v>495</v>
      </c>
      <c r="C4" s="1672" t="s">
        <v>407</v>
      </c>
      <c r="D4" s="1682"/>
      <c r="E4" s="1693">
        <v>1047332</v>
      </c>
      <c r="F4" s="1693">
        <v>1011363</v>
      </c>
      <c r="G4" s="1711">
        <v>893411</v>
      </c>
      <c r="H4" s="1711">
        <v>894142</v>
      </c>
      <c r="I4" s="1719">
        <v>874853</v>
      </c>
    </row>
    <row r="5" spans="1:16" ht="28.5" customHeight="1">
      <c r="A5" s="1648"/>
      <c r="B5" s="1659"/>
      <c r="C5" s="1673" t="s">
        <v>701</v>
      </c>
      <c r="D5" s="1683"/>
      <c r="E5" s="1694">
        <v>285050</v>
      </c>
      <c r="F5" s="1694">
        <v>320783</v>
      </c>
      <c r="G5" s="1712">
        <v>325136</v>
      </c>
      <c r="H5" s="1712">
        <v>326175</v>
      </c>
      <c r="I5" s="1720">
        <v>323049</v>
      </c>
    </row>
    <row r="6" spans="1:16" ht="28.5" customHeight="1">
      <c r="A6" s="1648"/>
      <c r="B6" s="1660"/>
      <c r="C6" s="1674" t="s">
        <v>674</v>
      </c>
      <c r="D6" s="1684"/>
      <c r="E6" s="1695">
        <v>78311</v>
      </c>
      <c r="F6" s="1695">
        <v>86813</v>
      </c>
      <c r="G6" s="1713">
        <v>88142</v>
      </c>
      <c r="H6" s="1713">
        <v>93329</v>
      </c>
      <c r="I6" s="1721">
        <v>92635</v>
      </c>
    </row>
    <row r="7" spans="1:16" ht="28.5" customHeight="1">
      <c r="A7" s="1648"/>
      <c r="B7" s="1661" t="s">
        <v>750</v>
      </c>
      <c r="C7" s="1672" t="s">
        <v>663</v>
      </c>
      <c r="D7" s="1682"/>
      <c r="E7" s="1696">
        <v>0</v>
      </c>
      <c r="F7" s="1696">
        <v>0</v>
      </c>
      <c r="G7" s="1714">
        <v>0</v>
      </c>
      <c r="H7" s="1714">
        <v>0</v>
      </c>
      <c r="I7" s="1722">
        <v>0</v>
      </c>
    </row>
    <row r="8" spans="1:16" ht="28.5" customHeight="1">
      <c r="A8" s="1648"/>
      <c r="B8" s="1659"/>
      <c r="C8" s="1673" t="s">
        <v>701</v>
      </c>
      <c r="D8" s="1683"/>
      <c r="E8" s="1694">
        <v>0</v>
      </c>
      <c r="F8" s="1694">
        <v>0</v>
      </c>
      <c r="G8" s="1712">
        <v>0</v>
      </c>
      <c r="H8" s="1712">
        <v>0</v>
      </c>
      <c r="I8" s="1720">
        <v>0</v>
      </c>
    </row>
    <row r="9" spans="1:16" ht="28.5" customHeight="1">
      <c r="A9" s="1648"/>
      <c r="B9" s="1662"/>
      <c r="C9" s="1675" t="s">
        <v>674</v>
      </c>
      <c r="D9" s="1685"/>
      <c r="E9" s="1697">
        <v>0</v>
      </c>
      <c r="F9" s="1697">
        <v>0</v>
      </c>
      <c r="G9" s="1715">
        <v>0</v>
      </c>
      <c r="H9" s="1715">
        <v>0</v>
      </c>
      <c r="I9" s="1723">
        <v>0</v>
      </c>
    </row>
    <row r="10" spans="1:16" ht="28.5" customHeight="1">
      <c r="A10" s="1649"/>
      <c r="B10" s="1663" t="s">
        <v>167</v>
      </c>
      <c r="C10" s="1676"/>
      <c r="D10" s="1686"/>
      <c r="E10" s="1698">
        <f>SUM(E4:E9)</f>
        <v>1410693</v>
      </c>
      <c r="F10" s="1704">
        <f>SUM(F4:F9)</f>
        <v>1418959</v>
      </c>
      <c r="G10" s="1698">
        <f>SUM(G4:G9)</f>
        <v>1306689</v>
      </c>
      <c r="H10" s="1698">
        <f>SUM(H4:H9)</f>
        <v>1313646</v>
      </c>
      <c r="I10" s="1724">
        <f>SUM(I4:I9)</f>
        <v>1290537</v>
      </c>
    </row>
    <row r="11" spans="1:16" ht="28.5" customHeight="1">
      <c r="A11" s="1650" t="s">
        <v>608</v>
      </c>
      <c r="B11" s="1664"/>
      <c r="C11" s="1664"/>
      <c r="D11" s="1664"/>
      <c r="E11" s="1699">
        <v>54862</v>
      </c>
      <c r="F11" s="1699">
        <v>50385</v>
      </c>
      <c r="G11" s="1716">
        <v>44901</v>
      </c>
      <c r="H11" s="1716">
        <v>48256</v>
      </c>
      <c r="I11" s="1725">
        <v>48394</v>
      </c>
      <c r="K11" s="1731"/>
      <c r="L11" s="1731"/>
      <c r="M11" s="1731"/>
      <c r="N11" s="1731"/>
      <c r="O11" s="1731"/>
      <c r="P11" s="1731"/>
    </row>
    <row r="12" spans="1:16" ht="28.5" customHeight="1">
      <c r="A12" s="1651" t="s">
        <v>743</v>
      </c>
      <c r="B12" s="1665"/>
      <c r="C12" s="1677"/>
      <c r="D12" s="1677"/>
      <c r="E12" s="1698">
        <f>E10+E11</f>
        <v>1465555</v>
      </c>
      <c r="F12" s="1704">
        <f>F10+F11</f>
        <v>1469344</v>
      </c>
      <c r="G12" s="1698">
        <f>G10+G11</f>
        <v>1351590</v>
      </c>
      <c r="H12" s="1698">
        <f>H10+H11</f>
        <v>1361902</v>
      </c>
      <c r="I12" s="1724">
        <f>I10+I11</f>
        <v>1338931</v>
      </c>
    </row>
    <row r="13" spans="1:16" ht="21" customHeight="1">
      <c r="A13" s="1596" t="s">
        <v>119</v>
      </c>
      <c r="B13" s="681"/>
      <c r="C13" s="681"/>
      <c r="D13" s="1687"/>
    </row>
    <row r="14" spans="1:16" ht="24" customHeight="1">
      <c r="A14" s="1652"/>
      <c r="B14" s="681"/>
      <c r="C14" s="681"/>
      <c r="D14" s="1687"/>
    </row>
    <row r="15" spans="1:16" ht="30" customHeight="1">
      <c r="A15" s="165" t="s">
        <v>744</v>
      </c>
      <c r="B15" s="1666"/>
      <c r="C15" s="1666"/>
      <c r="D15" s="1666"/>
      <c r="E15" s="733"/>
      <c r="F15" s="733"/>
      <c r="G15" s="733"/>
      <c r="H15" s="1717" t="s">
        <v>397</v>
      </c>
      <c r="I15" s="1717"/>
    </row>
    <row r="16" spans="1:16" ht="28.5" customHeight="1">
      <c r="A16" s="1653"/>
      <c r="B16" s="1667"/>
      <c r="C16" s="1678"/>
      <c r="D16" s="1688" t="s">
        <v>234</v>
      </c>
      <c r="E16" s="1700"/>
      <c r="F16" s="1705" t="s">
        <v>367</v>
      </c>
      <c r="G16" s="1705"/>
      <c r="H16" s="1705" t="s">
        <v>28</v>
      </c>
      <c r="I16" s="1726"/>
    </row>
    <row r="17" spans="1:10" ht="28.5" customHeight="1">
      <c r="A17" s="1654"/>
      <c r="B17" s="1668"/>
      <c r="C17" s="1679"/>
      <c r="D17" s="1660" t="s">
        <v>655</v>
      </c>
      <c r="E17" s="1701" t="s">
        <v>160</v>
      </c>
      <c r="F17" s="1706" t="s">
        <v>655</v>
      </c>
      <c r="G17" s="1706" t="s">
        <v>160</v>
      </c>
      <c r="H17" s="1706" t="s">
        <v>655</v>
      </c>
      <c r="I17" s="1727" t="s">
        <v>160</v>
      </c>
    </row>
    <row r="18" spans="1:10" ht="28.5" customHeight="1">
      <c r="A18" s="1655" t="s">
        <v>745</v>
      </c>
      <c r="B18" s="1669"/>
      <c r="C18" s="1680"/>
      <c r="D18" s="1689">
        <v>1347527</v>
      </c>
      <c r="E18" s="1702">
        <v>50827</v>
      </c>
      <c r="F18" s="1707">
        <v>1313616</v>
      </c>
      <c r="G18" s="1707">
        <v>44212</v>
      </c>
      <c r="H18" s="1707">
        <v>1306615</v>
      </c>
      <c r="I18" s="1728">
        <v>48011</v>
      </c>
      <c r="J18" s="1544"/>
    </row>
    <row r="19" spans="1:10" ht="28.5" customHeight="1">
      <c r="A19" s="1655" t="s">
        <v>472</v>
      </c>
      <c r="B19" s="1669"/>
      <c r="C19" s="1680"/>
      <c r="D19" s="1690">
        <v>1411987</v>
      </c>
      <c r="E19" s="1703">
        <v>314503</v>
      </c>
      <c r="F19" s="1708">
        <v>1417387</v>
      </c>
      <c r="G19" s="1708">
        <v>296530</v>
      </c>
      <c r="H19" s="1708">
        <v>1393718</v>
      </c>
      <c r="I19" s="1729">
        <v>288604</v>
      </c>
      <c r="J19" s="1544"/>
    </row>
    <row r="20" spans="1:10" ht="28.5" customHeight="1">
      <c r="A20" s="1655" t="s">
        <v>747</v>
      </c>
      <c r="B20" s="1669"/>
      <c r="C20" s="1680"/>
      <c r="D20" s="1690">
        <v>1356623</v>
      </c>
      <c r="E20" s="1703">
        <v>53379</v>
      </c>
      <c r="F20" s="1708">
        <v>1355832</v>
      </c>
      <c r="G20" s="1708">
        <v>48050</v>
      </c>
      <c r="H20" s="1708">
        <v>1342616</v>
      </c>
      <c r="I20" s="1729">
        <v>61174</v>
      </c>
      <c r="J20" s="1544"/>
    </row>
    <row r="21" spans="1:10" ht="28.5" customHeight="1">
      <c r="A21" s="1656" t="s">
        <v>748</v>
      </c>
      <c r="B21" s="1670"/>
      <c r="C21" s="1681"/>
      <c r="D21" s="1691">
        <f t="shared" ref="D21:I21" si="0">D20/D19</f>
        <v>0.96079000727343811</v>
      </c>
      <c r="E21" s="187">
        <f t="shared" si="0"/>
        <v>0.1697249310817385</v>
      </c>
      <c r="F21" s="1709">
        <f t="shared" si="0"/>
        <v>0.95657149388275753</v>
      </c>
      <c r="G21" s="1709">
        <f t="shared" si="0"/>
        <v>0.16204094020841062</v>
      </c>
      <c r="H21" s="1709">
        <f t="shared" si="0"/>
        <v>0.96333404605522777</v>
      </c>
      <c r="I21" s="1730">
        <f t="shared" si="0"/>
        <v>0.2119651841277321</v>
      </c>
    </row>
    <row r="22" spans="1:10" ht="21" customHeight="1">
      <c r="A22" s="698" t="s">
        <v>749</v>
      </c>
      <c r="B22" s="698"/>
      <c r="C22" s="698"/>
    </row>
    <row r="23" spans="1:10" ht="27" customHeight="1"/>
  </sheetData>
  <mergeCells count="23">
    <mergeCell ref="H2:I2"/>
    <mergeCell ref="A3:D3"/>
    <mergeCell ref="C4:D4"/>
    <mergeCell ref="C5:D5"/>
    <mergeCell ref="C6:D6"/>
    <mergeCell ref="C7:D7"/>
    <mergeCell ref="C8:D8"/>
    <mergeCell ref="C9:D9"/>
    <mergeCell ref="B10:D10"/>
    <mergeCell ref="A11:D11"/>
    <mergeCell ref="A12:D12"/>
    <mergeCell ref="H15:I15"/>
    <mergeCell ref="D16:E16"/>
    <mergeCell ref="F16:G16"/>
    <mergeCell ref="H16:I16"/>
    <mergeCell ref="A18:C18"/>
    <mergeCell ref="A19:C19"/>
    <mergeCell ref="A20:C20"/>
    <mergeCell ref="A21:C21"/>
    <mergeCell ref="B4:B6"/>
    <mergeCell ref="B7:B9"/>
    <mergeCell ref="A16:C17"/>
    <mergeCell ref="A4:A10"/>
  </mergeCells>
  <phoneticPr fontId="19"/>
  <printOptions horizontalCentered="1"/>
  <pageMargins left="0.59055118110236215" right="0.59055118110236227" top="0.78740157480314954" bottom="0.59055118110236227" header="0.51181102362204722" footer="0.51181102362204722"/>
  <pageSetup paperSize="9" fitToWidth="1" fitToHeight="1" orientation="portrait" usePrinterDefaults="1" r:id="rId1"/>
  <headerFooter alignWithMargins="0">
    <oddFooter>&amp;C- ４０ -</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dimension ref="A2:I25"/>
  <sheetViews>
    <sheetView showGridLines="0" view="pageBreakPreview" zoomScaleSheetLayoutView="100" workbookViewId="0">
      <selection activeCell="A3" sqref="A3:I3"/>
    </sheetView>
  </sheetViews>
  <sheetFormatPr defaultRowHeight="13.5"/>
  <cols>
    <col min="1" max="1" width="6.125" style="162" customWidth="1"/>
    <col min="2" max="2" width="13.625" style="162" customWidth="1"/>
    <col min="3" max="3" width="4.25" style="1732" bestFit="1" customWidth="1"/>
    <col min="4" max="7" width="15.625" style="162" customWidth="1"/>
    <col min="8" max="8" width="4.625" style="162" customWidth="1"/>
    <col min="9" max="256" width="8.88671875" style="162" bestFit="1" customWidth="1"/>
    <col min="257" max="16384" width="9" style="162" customWidth="1"/>
  </cols>
  <sheetData>
    <row r="1" spans="1:9" ht="24" customHeight="1"/>
    <row r="2" spans="1:9" ht="30" customHeight="1">
      <c r="A2" s="165" t="s">
        <v>756</v>
      </c>
    </row>
    <row r="3" spans="1:9" ht="27" customHeight="1">
      <c r="A3" s="1733"/>
      <c r="B3" s="1748"/>
      <c r="C3" s="1757"/>
      <c r="D3" s="1692" t="s">
        <v>758</v>
      </c>
      <c r="E3" s="1692" t="s">
        <v>351</v>
      </c>
      <c r="F3" s="1710" t="s">
        <v>514</v>
      </c>
      <c r="G3" s="1718" t="s">
        <v>632</v>
      </c>
    </row>
    <row r="4" spans="1:9" ht="30" customHeight="1">
      <c r="A4" s="1734" t="s">
        <v>757</v>
      </c>
      <c r="B4" s="1749"/>
      <c r="C4" s="1758" t="s">
        <v>232</v>
      </c>
      <c r="D4" s="1766">
        <v>36162</v>
      </c>
      <c r="E4" s="1777">
        <v>36600</v>
      </c>
      <c r="F4" s="1780">
        <v>37175</v>
      </c>
      <c r="G4" s="1791">
        <v>37400</v>
      </c>
    </row>
    <row r="5" spans="1:9" ht="30" customHeight="1">
      <c r="A5" s="1735" t="s">
        <v>759</v>
      </c>
      <c r="B5" s="1750"/>
      <c r="C5" s="1759" t="s">
        <v>419</v>
      </c>
      <c r="D5" s="1767">
        <v>91458</v>
      </c>
      <c r="E5" s="1767">
        <v>91067</v>
      </c>
      <c r="F5" s="1781">
        <v>90669</v>
      </c>
      <c r="G5" s="1792">
        <v>89836</v>
      </c>
    </row>
    <row r="6" spans="1:9" ht="30" customHeight="1">
      <c r="A6" s="1736" t="s">
        <v>53</v>
      </c>
      <c r="B6" s="1751" t="s">
        <v>282</v>
      </c>
      <c r="C6" s="1760" t="s">
        <v>232</v>
      </c>
      <c r="D6" s="1768">
        <v>10410</v>
      </c>
      <c r="E6" s="1768">
        <v>9899</v>
      </c>
      <c r="F6" s="1782">
        <v>9439</v>
      </c>
      <c r="G6" s="1793">
        <v>9160</v>
      </c>
    </row>
    <row r="7" spans="1:9" ht="30" customHeight="1">
      <c r="A7" s="1737"/>
      <c r="B7" s="1752" t="s">
        <v>340</v>
      </c>
      <c r="C7" s="1761" t="s">
        <v>419</v>
      </c>
      <c r="D7" s="1769">
        <v>15735</v>
      </c>
      <c r="E7" s="1769">
        <v>14733</v>
      </c>
      <c r="F7" s="1783">
        <v>13874</v>
      </c>
      <c r="G7" s="1794">
        <v>13234</v>
      </c>
    </row>
    <row r="8" spans="1:9" ht="30" customHeight="1">
      <c r="A8" s="1738" t="s">
        <v>651</v>
      </c>
      <c r="B8" s="1753" t="s">
        <v>282</v>
      </c>
      <c r="C8" s="1762" t="s">
        <v>363</v>
      </c>
      <c r="D8" s="1770">
        <f t="shared" ref="D8:G9" si="0">D6/D4*100</f>
        <v>28.787124605939933</v>
      </c>
      <c r="E8" s="1770">
        <f t="shared" si="0"/>
        <v>27.046448087431695</v>
      </c>
      <c r="F8" s="1784">
        <f t="shared" si="0"/>
        <v>25.390719569603228</v>
      </c>
      <c r="G8" s="1795">
        <f t="shared" si="0"/>
        <v>24.491978609625669</v>
      </c>
    </row>
    <row r="9" spans="1:9" ht="30" customHeight="1">
      <c r="A9" s="1739"/>
      <c r="B9" s="1754" t="s">
        <v>340</v>
      </c>
      <c r="C9" s="1763" t="s">
        <v>363</v>
      </c>
      <c r="D9" s="1771">
        <f t="shared" si="0"/>
        <v>17.204618513415994</v>
      </c>
      <c r="E9" s="1771">
        <f t="shared" si="0"/>
        <v>16.178198469258898</v>
      </c>
      <c r="F9" s="1785">
        <f t="shared" si="0"/>
        <v>15.301812085718383</v>
      </c>
      <c r="G9" s="1796">
        <f t="shared" si="0"/>
        <v>14.731288125027827</v>
      </c>
    </row>
    <row r="10" spans="1:9" ht="24" customHeight="1">
      <c r="A10" s="1089" t="s">
        <v>573</v>
      </c>
    </row>
    <row r="11" spans="1:9" ht="24" customHeight="1">
      <c r="A11" s="7"/>
    </row>
    <row r="12" spans="1:9" ht="30" customHeight="1">
      <c r="A12" s="912" t="s">
        <v>760</v>
      </c>
      <c r="B12" s="764"/>
    </row>
    <row r="13" spans="1:9" ht="27" customHeight="1">
      <c r="A13" s="1733"/>
      <c r="B13" s="1748"/>
      <c r="C13" s="1757"/>
      <c r="D13" s="1692" t="s">
        <v>679</v>
      </c>
      <c r="E13" s="1692" t="s">
        <v>596</v>
      </c>
      <c r="F13" s="1710" t="s">
        <v>31</v>
      </c>
      <c r="G13" s="1718" t="s">
        <v>55</v>
      </c>
    </row>
    <row r="14" spans="1:9" ht="29.1" customHeight="1">
      <c r="A14" s="1740" t="s">
        <v>761</v>
      </c>
      <c r="B14" s="1751" t="s">
        <v>600</v>
      </c>
      <c r="C14" s="1760" t="s">
        <v>363</v>
      </c>
      <c r="D14" s="1772">
        <v>6.8</v>
      </c>
      <c r="E14" s="1772">
        <v>6.8</v>
      </c>
      <c r="F14" s="1786">
        <v>6.8</v>
      </c>
      <c r="G14" s="1797">
        <v>6.8</v>
      </c>
      <c r="I14" s="1802"/>
    </row>
    <row r="15" spans="1:9" ht="29.1" customHeight="1">
      <c r="A15" s="1741"/>
      <c r="B15" s="1755" t="s">
        <v>763</v>
      </c>
      <c r="C15" s="1764" t="s">
        <v>216</v>
      </c>
      <c r="D15" s="1773">
        <v>24000</v>
      </c>
      <c r="E15" s="1773">
        <v>24000</v>
      </c>
      <c r="F15" s="1787">
        <v>24000</v>
      </c>
      <c r="G15" s="1798">
        <v>24000</v>
      </c>
    </row>
    <row r="16" spans="1:9" ht="29.1" customHeight="1">
      <c r="A16" s="1741"/>
      <c r="B16" s="1755" t="s">
        <v>764</v>
      </c>
      <c r="C16" s="1764" t="s">
        <v>216</v>
      </c>
      <c r="D16" s="1773">
        <v>24000</v>
      </c>
      <c r="E16" s="1773">
        <v>24000</v>
      </c>
      <c r="F16" s="1787">
        <v>24000</v>
      </c>
      <c r="G16" s="1798">
        <v>24000</v>
      </c>
    </row>
    <row r="17" spans="1:7" ht="29.1" customHeight="1">
      <c r="A17" s="1742"/>
      <c r="B17" s="1752" t="s">
        <v>433</v>
      </c>
      <c r="C17" s="1761" t="s">
        <v>216</v>
      </c>
      <c r="D17" s="1769">
        <v>650000</v>
      </c>
      <c r="E17" s="1769">
        <v>650000</v>
      </c>
      <c r="F17" s="1783">
        <v>650000</v>
      </c>
      <c r="G17" s="1794">
        <v>660000</v>
      </c>
    </row>
    <row r="18" spans="1:7" ht="29.1" customHeight="1">
      <c r="A18" s="1743" t="s">
        <v>701</v>
      </c>
      <c r="B18" s="1753" t="s">
        <v>600</v>
      </c>
      <c r="C18" s="1762" t="s">
        <v>363</v>
      </c>
      <c r="D18" s="1770">
        <v>2.2000000000000002</v>
      </c>
      <c r="E18" s="1778">
        <v>2.5</v>
      </c>
      <c r="F18" s="1788">
        <v>2.5</v>
      </c>
      <c r="G18" s="1799">
        <v>2.5</v>
      </c>
    </row>
    <row r="19" spans="1:7" ht="29.1" customHeight="1">
      <c r="A19" s="1744"/>
      <c r="B19" s="1755" t="s">
        <v>765</v>
      </c>
      <c r="C19" s="1764" t="s">
        <v>216</v>
      </c>
      <c r="D19" s="1774">
        <v>8200</v>
      </c>
      <c r="E19" s="1774">
        <v>9800</v>
      </c>
      <c r="F19" s="1789">
        <v>9800</v>
      </c>
      <c r="G19" s="1800">
        <v>9800</v>
      </c>
    </row>
    <row r="20" spans="1:7" ht="29.1" customHeight="1">
      <c r="A20" s="1744"/>
      <c r="B20" s="1755" t="s">
        <v>764</v>
      </c>
      <c r="C20" s="1764" t="s">
        <v>216</v>
      </c>
      <c r="D20" s="1774">
        <v>6200</v>
      </c>
      <c r="E20" s="1774">
        <v>6800</v>
      </c>
      <c r="F20" s="1789">
        <v>6800</v>
      </c>
      <c r="G20" s="1800">
        <v>6800</v>
      </c>
    </row>
    <row r="21" spans="1:7" ht="29.1" customHeight="1">
      <c r="A21" s="1745"/>
      <c r="B21" s="1756" t="s">
        <v>433</v>
      </c>
      <c r="C21" s="1765" t="s">
        <v>216</v>
      </c>
      <c r="D21" s="1775">
        <v>200000</v>
      </c>
      <c r="E21" s="1779">
        <v>220000</v>
      </c>
      <c r="F21" s="1707">
        <v>240000</v>
      </c>
      <c r="G21" s="1728">
        <v>260000</v>
      </c>
    </row>
    <row r="22" spans="1:7" ht="29.1" customHeight="1">
      <c r="A22" s="1740" t="s">
        <v>762</v>
      </c>
      <c r="B22" s="1751" t="s">
        <v>600</v>
      </c>
      <c r="C22" s="1760" t="s">
        <v>363</v>
      </c>
      <c r="D22" s="1772">
        <v>1.5</v>
      </c>
      <c r="E22" s="1772">
        <v>1.8</v>
      </c>
      <c r="F22" s="1786">
        <v>1.8</v>
      </c>
      <c r="G22" s="1797">
        <v>1.8</v>
      </c>
    </row>
    <row r="23" spans="1:7" ht="29.1" customHeight="1">
      <c r="A23" s="1741"/>
      <c r="B23" s="1755" t="s">
        <v>765</v>
      </c>
      <c r="C23" s="1764" t="s">
        <v>216</v>
      </c>
      <c r="D23" s="1774">
        <v>8700</v>
      </c>
      <c r="E23" s="1774">
        <v>10400</v>
      </c>
      <c r="F23" s="1789">
        <v>10400</v>
      </c>
      <c r="G23" s="1800">
        <v>10400</v>
      </c>
    </row>
    <row r="24" spans="1:7" ht="29.1" customHeight="1">
      <c r="A24" s="1746" t="s">
        <v>810</v>
      </c>
      <c r="B24" s="1755" t="s">
        <v>764</v>
      </c>
      <c r="C24" s="1764" t="s">
        <v>216</v>
      </c>
      <c r="D24" s="1774">
        <v>6000</v>
      </c>
      <c r="E24" s="1774">
        <v>6000</v>
      </c>
      <c r="F24" s="1789">
        <v>6000</v>
      </c>
      <c r="G24" s="1800">
        <v>6000</v>
      </c>
    </row>
    <row r="25" spans="1:7" ht="29.1" customHeight="1">
      <c r="A25" s="1747"/>
      <c r="B25" s="1754" t="s">
        <v>433</v>
      </c>
      <c r="C25" s="1763" t="s">
        <v>216</v>
      </c>
      <c r="D25" s="1776">
        <v>170000</v>
      </c>
      <c r="E25" s="1776">
        <v>170000</v>
      </c>
      <c r="F25" s="1790">
        <v>170000</v>
      </c>
      <c r="G25" s="1801">
        <v>170000</v>
      </c>
    </row>
    <row r="26" spans="1:7" ht="30" customHeight="1"/>
    <row r="27" spans="1:7" ht="20.25" customHeight="1"/>
    <row r="28" spans="1:7" ht="20.25" customHeight="1"/>
    <row r="29" spans="1:7" ht="20.25" customHeight="1"/>
    <row r="30" spans="1:7" ht="20.25" customHeight="1"/>
  </sheetData>
  <mergeCells count="10">
    <mergeCell ref="A3:C3"/>
    <mergeCell ref="A4:B4"/>
    <mergeCell ref="A5:B5"/>
    <mergeCell ref="A13:C13"/>
    <mergeCell ref="A6:A7"/>
    <mergeCell ref="A8:A9"/>
    <mergeCell ref="A14:A17"/>
    <mergeCell ref="A18:A21"/>
    <mergeCell ref="A22:A23"/>
    <mergeCell ref="A24:A25"/>
  </mergeCells>
  <phoneticPr fontId="19"/>
  <printOptions horizontalCentered="1"/>
  <pageMargins left="0.59055118110236227" right="0.59055118110236215" top="0.78740157480314954" bottom="0.59055118110236227" header="0.51181102362204722" footer="0.51181102362204722"/>
  <pageSetup paperSize="9" fitToWidth="1" fitToHeight="1" orientation="portrait" usePrinterDefaults="1" r:id="rId1"/>
  <headerFooter alignWithMargins="0">
    <oddFooter>&amp;C- ４１ -</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dimension ref="A2:O33"/>
  <sheetViews>
    <sheetView showGridLines="0" view="pageBreakPreview" zoomScale="70" zoomScaleNormal="115" zoomScaleSheetLayoutView="70" workbookViewId="0">
      <selection activeCell="A3" sqref="A3:I4"/>
    </sheetView>
  </sheetViews>
  <sheetFormatPr defaultRowHeight="13.5"/>
  <cols>
    <col min="1" max="1" width="0.625" style="162" customWidth="1"/>
    <col min="2" max="2" width="8.375" style="162" customWidth="1"/>
    <col min="3" max="3" width="0.5" style="162" customWidth="1"/>
    <col min="4" max="4" width="0.625" style="162" customWidth="1"/>
    <col min="5" max="5" width="7.875" style="23" customWidth="1"/>
    <col min="6" max="6" width="2.875" style="1803" customWidth="1"/>
    <col min="7" max="15" width="7.75" style="258" customWidth="1"/>
    <col min="16" max="16" width="1.125" style="162" customWidth="1"/>
    <col min="17" max="256" width="8.88671875" style="162" bestFit="1" customWidth="1"/>
    <col min="257" max="16384" width="9" style="162" customWidth="1"/>
  </cols>
  <sheetData>
    <row r="1" spans="1:15" ht="24" customHeight="1"/>
    <row r="2" spans="1:15" ht="30" customHeight="1">
      <c r="B2" s="165" t="s">
        <v>767</v>
      </c>
      <c r="C2" s="165"/>
      <c r="D2" s="165"/>
    </row>
    <row r="3" spans="1:15" s="344" customFormat="1" ht="21" customHeight="1">
      <c r="A3" s="1804"/>
      <c r="B3" s="1813"/>
      <c r="C3" s="1813"/>
      <c r="D3" s="1813"/>
      <c r="E3" s="1813"/>
      <c r="F3" s="1843"/>
      <c r="G3" s="1853" t="s">
        <v>753</v>
      </c>
      <c r="H3" s="1865"/>
      <c r="I3" s="1877"/>
      <c r="J3" s="1885" t="s">
        <v>754</v>
      </c>
      <c r="K3" s="1886"/>
      <c r="L3" s="1887"/>
      <c r="M3" s="1885" t="s">
        <v>683</v>
      </c>
      <c r="N3" s="1886"/>
      <c r="O3" s="1899"/>
    </row>
    <row r="4" spans="1:15" s="344" customFormat="1" ht="21" customHeight="1">
      <c r="A4" s="1805"/>
      <c r="B4" s="1814"/>
      <c r="C4" s="1814"/>
      <c r="D4" s="1814"/>
      <c r="E4" s="1814"/>
      <c r="F4" s="1844"/>
      <c r="G4" s="1854" t="s">
        <v>761</v>
      </c>
      <c r="H4" s="1866" t="s">
        <v>701</v>
      </c>
      <c r="I4" s="1878" t="s">
        <v>275</v>
      </c>
      <c r="J4" s="1854" t="s">
        <v>761</v>
      </c>
      <c r="K4" s="1866" t="s">
        <v>701</v>
      </c>
      <c r="L4" s="1888" t="s">
        <v>275</v>
      </c>
      <c r="M4" s="1854" t="s">
        <v>761</v>
      </c>
      <c r="N4" s="1866" t="s">
        <v>701</v>
      </c>
      <c r="O4" s="1900" t="s">
        <v>275</v>
      </c>
    </row>
    <row r="5" spans="1:15" ht="24" customHeight="1">
      <c r="A5" s="1806"/>
      <c r="B5" s="1815" t="s">
        <v>768</v>
      </c>
      <c r="C5" s="1815"/>
      <c r="D5" s="1815"/>
      <c r="E5" s="1815"/>
      <c r="F5" s="1845" t="s">
        <v>419</v>
      </c>
      <c r="G5" s="1855">
        <v>14967</v>
      </c>
      <c r="H5" s="1867">
        <v>14967</v>
      </c>
      <c r="I5" s="1879">
        <v>4037</v>
      </c>
      <c r="J5" s="1855">
        <v>14171</v>
      </c>
      <c r="K5" s="1867">
        <v>14171</v>
      </c>
      <c r="L5" s="1889">
        <v>3963</v>
      </c>
      <c r="M5" s="1855">
        <v>13555</v>
      </c>
      <c r="N5" s="1867">
        <v>13555</v>
      </c>
      <c r="O5" s="1901">
        <v>3921</v>
      </c>
    </row>
    <row r="6" spans="1:15" ht="24" customHeight="1">
      <c r="A6" s="1807"/>
      <c r="B6" s="1816" t="s">
        <v>769</v>
      </c>
      <c r="C6" s="1823"/>
      <c r="D6" s="1830"/>
      <c r="E6" s="1835" t="s">
        <v>163</v>
      </c>
      <c r="F6" s="1846" t="s">
        <v>232</v>
      </c>
      <c r="G6" s="1856">
        <v>6001</v>
      </c>
      <c r="H6" s="1868">
        <v>6001</v>
      </c>
      <c r="I6" s="1880">
        <v>1727</v>
      </c>
      <c r="J6" s="1856">
        <v>5773</v>
      </c>
      <c r="K6" s="1868">
        <v>5773</v>
      </c>
      <c r="L6" s="1890">
        <v>1698</v>
      </c>
      <c r="M6" s="1856">
        <v>5654</v>
      </c>
      <c r="N6" s="1868">
        <v>5654</v>
      </c>
      <c r="O6" s="1902">
        <v>1701</v>
      </c>
    </row>
    <row r="7" spans="1:15" ht="24" customHeight="1">
      <c r="A7" s="1808"/>
      <c r="B7" s="1817"/>
      <c r="C7" s="1824"/>
      <c r="D7" s="1831"/>
      <c r="E7" s="1836" t="s">
        <v>768</v>
      </c>
      <c r="F7" s="1847" t="s">
        <v>419</v>
      </c>
      <c r="G7" s="1857">
        <v>6979</v>
      </c>
      <c r="H7" s="1869">
        <v>6979</v>
      </c>
      <c r="I7" s="1881">
        <v>1910</v>
      </c>
      <c r="J7" s="1857">
        <v>6676</v>
      </c>
      <c r="K7" s="1869">
        <v>6676</v>
      </c>
      <c r="L7" s="1891">
        <v>1870</v>
      </c>
      <c r="M7" s="1857">
        <v>6520</v>
      </c>
      <c r="N7" s="1869">
        <v>6520</v>
      </c>
      <c r="O7" s="1903">
        <v>1867</v>
      </c>
    </row>
    <row r="8" spans="1:15" ht="24" customHeight="1">
      <c r="A8" s="1806"/>
      <c r="B8" s="1816" t="s">
        <v>530</v>
      </c>
      <c r="C8" s="1823"/>
      <c r="D8" s="1830"/>
      <c r="E8" s="1835" t="s">
        <v>777</v>
      </c>
      <c r="F8" s="1846" t="s">
        <v>361</v>
      </c>
      <c r="G8" s="1858">
        <v>8822600</v>
      </c>
      <c r="H8" s="1870">
        <v>8822600</v>
      </c>
      <c r="I8" s="1882">
        <v>3384283</v>
      </c>
      <c r="J8" s="1858">
        <v>8935475</v>
      </c>
      <c r="K8" s="1870">
        <v>8935475</v>
      </c>
      <c r="L8" s="1892">
        <v>3315411</v>
      </c>
      <c r="M8" s="1858">
        <v>8972761</v>
      </c>
      <c r="N8" s="1870">
        <v>8972761</v>
      </c>
      <c r="O8" s="1904">
        <v>3516491</v>
      </c>
    </row>
    <row r="9" spans="1:15" ht="24" customHeight="1">
      <c r="A9" s="1807"/>
      <c r="B9" s="1816" t="s">
        <v>568</v>
      </c>
      <c r="C9" s="1823"/>
      <c r="D9" s="1832"/>
      <c r="E9" s="1835" t="s">
        <v>778</v>
      </c>
      <c r="F9" s="1846" t="s">
        <v>361</v>
      </c>
      <c r="G9" s="1856">
        <v>599933</v>
      </c>
      <c r="H9" s="1868">
        <v>220562</v>
      </c>
      <c r="I9" s="1880">
        <v>60916</v>
      </c>
      <c r="J9" s="1856">
        <v>607609</v>
      </c>
      <c r="K9" s="1868">
        <v>223384</v>
      </c>
      <c r="L9" s="1890">
        <v>59676</v>
      </c>
      <c r="M9" s="1856">
        <v>610144</v>
      </c>
      <c r="N9" s="1868">
        <v>224316</v>
      </c>
      <c r="O9" s="1902">
        <v>63296</v>
      </c>
    </row>
    <row r="10" spans="1:15" ht="24" customHeight="1">
      <c r="A10" s="1809"/>
      <c r="B10" s="1818"/>
      <c r="C10" s="1825"/>
      <c r="D10" s="1833"/>
      <c r="E10" s="1837" t="s">
        <v>10</v>
      </c>
      <c r="F10" s="1848" t="s">
        <v>361</v>
      </c>
      <c r="G10" s="1859">
        <v>359208</v>
      </c>
      <c r="H10" s="1871">
        <v>146676</v>
      </c>
      <c r="I10" s="1883">
        <v>41984</v>
      </c>
      <c r="J10" s="1859">
        <v>340104</v>
      </c>
      <c r="K10" s="1871">
        <v>138875</v>
      </c>
      <c r="L10" s="1893">
        <v>41215</v>
      </c>
      <c r="M10" s="1859">
        <v>325320</v>
      </c>
      <c r="N10" s="1871">
        <v>132839</v>
      </c>
      <c r="O10" s="1905">
        <v>40778</v>
      </c>
    </row>
    <row r="11" spans="1:15" ht="24" customHeight="1">
      <c r="A11" s="1809"/>
      <c r="B11" s="1818"/>
      <c r="C11" s="1825"/>
      <c r="D11" s="1833"/>
      <c r="E11" s="1837" t="s">
        <v>335</v>
      </c>
      <c r="F11" s="1848" t="s">
        <v>361</v>
      </c>
      <c r="G11" s="1859">
        <v>233292</v>
      </c>
      <c r="H11" s="1871">
        <v>66099</v>
      </c>
      <c r="I11" s="1883">
        <v>21042</v>
      </c>
      <c r="J11" s="1859">
        <v>222666</v>
      </c>
      <c r="K11" s="1871">
        <v>63088</v>
      </c>
      <c r="L11" s="1893">
        <v>20772</v>
      </c>
      <c r="M11" s="1859">
        <v>216342</v>
      </c>
      <c r="N11" s="1871">
        <v>61296</v>
      </c>
      <c r="O11" s="1905">
        <v>20628</v>
      </c>
    </row>
    <row r="12" spans="1:15" ht="24" customHeight="1">
      <c r="A12" s="1808"/>
      <c r="B12" s="1817"/>
      <c r="C12" s="1824"/>
      <c r="D12" s="1834"/>
      <c r="E12" s="1838" t="s">
        <v>167</v>
      </c>
      <c r="F12" s="1847" t="s">
        <v>361</v>
      </c>
      <c r="G12" s="1857">
        <v>1192433</v>
      </c>
      <c r="H12" s="1869">
        <v>433338</v>
      </c>
      <c r="I12" s="1881">
        <v>123943</v>
      </c>
      <c r="J12" s="1857">
        <v>1170379</v>
      </c>
      <c r="K12" s="1869">
        <v>425348</v>
      </c>
      <c r="L12" s="1891">
        <v>121663</v>
      </c>
      <c r="M12" s="1857">
        <v>1151806</v>
      </c>
      <c r="N12" s="1869">
        <v>418452</v>
      </c>
      <c r="O12" s="1903">
        <v>124702</v>
      </c>
    </row>
    <row r="13" spans="1:15" ht="24" customHeight="1">
      <c r="A13" s="1807"/>
      <c r="B13" s="1816" t="s">
        <v>69</v>
      </c>
      <c r="C13" s="1823"/>
      <c r="D13" s="1830"/>
      <c r="E13" s="1835" t="s">
        <v>163</v>
      </c>
      <c r="F13" s="1846" t="s">
        <v>232</v>
      </c>
      <c r="G13" s="1856">
        <v>2486</v>
      </c>
      <c r="H13" s="1868">
        <v>2486</v>
      </c>
      <c r="I13" s="1880">
        <v>781</v>
      </c>
      <c r="J13" s="1856">
        <v>2261</v>
      </c>
      <c r="K13" s="1868">
        <v>2261</v>
      </c>
      <c r="L13" s="1890">
        <v>749</v>
      </c>
      <c r="M13" s="1856">
        <v>2150</v>
      </c>
      <c r="N13" s="1868">
        <v>2150</v>
      </c>
      <c r="O13" s="1902">
        <v>753</v>
      </c>
    </row>
    <row r="14" spans="1:15" ht="24" customHeight="1">
      <c r="A14" s="1809"/>
      <c r="B14" s="1818"/>
      <c r="C14" s="1825"/>
      <c r="D14" s="1833"/>
      <c r="E14" s="1837" t="s">
        <v>768</v>
      </c>
      <c r="F14" s="1848" t="s">
        <v>419</v>
      </c>
      <c r="G14" s="1859">
        <v>3071</v>
      </c>
      <c r="H14" s="1871">
        <v>3071</v>
      </c>
      <c r="I14" s="1883">
        <v>844</v>
      </c>
      <c r="J14" s="1859">
        <v>2787</v>
      </c>
      <c r="K14" s="1871">
        <v>2787</v>
      </c>
      <c r="L14" s="1893">
        <v>807</v>
      </c>
      <c r="M14" s="1859">
        <v>2633</v>
      </c>
      <c r="N14" s="1871">
        <v>2633</v>
      </c>
      <c r="O14" s="1905">
        <v>815</v>
      </c>
    </row>
    <row r="15" spans="1:15" ht="24" customHeight="1">
      <c r="A15" s="1808"/>
      <c r="B15" s="1817"/>
      <c r="C15" s="1824"/>
      <c r="D15" s="1834"/>
      <c r="E15" s="1836" t="s">
        <v>779</v>
      </c>
      <c r="F15" s="1847" t="s">
        <v>361</v>
      </c>
      <c r="G15" s="1857">
        <v>91795</v>
      </c>
      <c r="H15" s="1869">
        <v>32457</v>
      </c>
      <c r="I15" s="1881">
        <v>9424</v>
      </c>
      <c r="J15" s="1857">
        <v>83323</v>
      </c>
      <c r="K15" s="1869">
        <v>29461</v>
      </c>
      <c r="L15" s="1891">
        <v>9020</v>
      </c>
      <c r="M15" s="1857">
        <v>79027</v>
      </c>
      <c r="N15" s="1869">
        <v>27920</v>
      </c>
      <c r="O15" s="1903">
        <v>9095</v>
      </c>
    </row>
    <row r="16" spans="1:15" ht="24" customHeight="1">
      <c r="A16" s="1807"/>
      <c r="B16" s="1816" t="s">
        <v>770</v>
      </c>
      <c r="C16" s="1823"/>
      <c r="D16" s="1830"/>
      <c r="E16" s="1835" t="s">
        <v>163</v>
      </c>
      <c r="F16" s="1846" t="s">
        <v>232</v>
      </c>
      <c r="G16" s="1856">
        <v>1870</v>
      </c>
      <c r="H16" s="1868">
        <v>1870</v>
      </c>
      <c r="I16" s="1880">
        <v>491</v>
      </c>
      <c r="J16" s="1856">
        <v>1726</v>
      </c>
      <c r="K16" s="1868">
        <v>1726</v>
      </c>
      <c r="L16" s="1890">
        <v>468</v>
      </c>
      <c r="M16" s="1856">
        <v>1568</v>
      </c>
      <c r="N16" s="1868">
        <v>1568</v>
      </c>
      <c r="O16" s="1902">
        <v>451</v>
      </c>
    </row>
    <row r="17" spans="1:15" ht="24" customHeight="1">
      <c r="A17" s="1809"/>
      <c r="B17" s="1818"/>
      <c r="C17" s="1825"/>
      <c r="D17" s="1833"/>
      <c r="E17" s="1837" t="s">
        <v>768</v>
      </c>
      <c r="F17" s="1848" t="s">
        <v>419</v>
      </c>
      <c r="G17" s="1859">
        <v>2813</v>
      </c>
      <c r="H17" s="1871">
        <v>2813</v>
      </c>
      <c r="I17" s="1883">
        <v>565</v>
      </c>
      <c r="J17" s="1859">
        <v>2556</v>
      </c>
      <c r="K17" s="1871">
        <v>2556</v>
      </c>
      <c r="L17" s="1893">
        <v>545</v>
      </c>
      <c r="M17" s="1859">
        <v>2340</v>
      </c>
      <c r="N17" s="1871">
        <v>2340</v>
      </c>
      <c r="O17" s="1905">
        <v>526</v>
      </c>
    </row>
    <row r="18" spans="1:15" ht="24" customHeight="1">
      <c r="A18" s="1808"/>
      <c r="B18" s="1817"/>
      <c r="C18" s="1824"/>
      <c r="D18" s="1834"/>
      <c r="E18" s="1836" t="s">
        <v>779</v>
      </c>
      <c r="F18" s="1847" t="s">
        <v>361</v>
      </c>
      <c r="G18" s="1857">
        <v>53166</v>
      </c>
      <c r="H18" s="1869">
        <v>19283</v>
      </c>
      <c r="I18" s="1881">
        <v>4411</v>
      </c>
      <c r="J18" s="1857">
        <v>48561</v>
      </c>
      <c r="K18" s="1869">
        <v>17592</v>
      </c>
      <c r="L18" s="1891">
        <v>4238</v>
      </c>
      <c r="M18" s="1857">
        <v>44379</v>
      </c>
      <c r="N18" s="1869">
        <v>16084</v>
      </c>
      <c r="O18" s="1903">
        <v>4088</v>
      </c>
    </row>
    <row r="19" spans="1:15" ht="24" customHeight="1">
      <c r="A19" s="1807"/>
      <c r="B19" s="1816" t="s">
        <v>771</v>
      </c>
      <c r="C19" s="1823"/>
      <c r="D19" s="1830"/>
      <c r="E19" s="1835" t="s">
        <v>163</v>
      </c>
      <c r="F19" s="1846" t="s">
        <v>232</v>
      </c>
      <c r="G19" s="1856">
        <v>1325</v>
      </c>
      <c r="H19" s="1868">
        <v>1325</v>
      </c>
      <c r="I19" s="1880">
        <v>360</v>
      </c>
      <c r="J19" s="1856">
        <v>1274</v>
      </c>
      <c r="K19" s="1868">
        <v>1274</v>
      </c>
      <c r="L19" s="1890">
        <v>344</v>
      </c>
      <c r="M19" s="1856">
        <v>1191</v>
      </c>
      <c r="N19" s="1868">
        <v>1191</v>
      </c>
      <c r="O19" s="1902">
        <v>305</v>
      </c>
    </row>
    <row r="20" spans="1:15" ht="24" customHeight="1">
      <c r="A20" s="1809"/>
      <c r="B20" s="1818"/>
      <c r="C20" s="1825"/>
      <c r="D20" s="1833"/>
      <c r="E20" s="1837" t="s">
        <v>768</v>
      </c>
      <c r="F20" s="1848" t="s">
        <v>419</v>
      </c>
      <c r="G20" s="1859">
        <v>2116</v>
      </c>
      <c r="H20" s="1871">
        <v>2116</v>
      </c>
      <c r="I20" s="1883">
        <v>438</v>
      </c>
      <c r="J20" s="1859">
        <v>2020</v>
      </c>
      <c r="K20" s="1871">
        <v>2020</v>
      </c>
      <c r="L20" s="1893">
        <v>417</v>
      </c>
      <c r="M20" s="1859">
        <v>1833</v>
      </c>
      <c r="N20" s="1871">
        <v>1833</v>
      </c>
      <c r="O20" s="1905">
        <v>365</v>
      </c>
    </row>
    <row r="21" spans="1:15" ht="24" customHeight="1">
      <c r="A21" s="1808"/>
      <c r="B21" s="1817"/>
      <c r="C21" s="1824"/>
      <c r="D21" s="1834"/>
      <c r="E21" s="1836" t="s">
        <v>779</v>
      </c>
      <c r="F21" s="1847" t="s">
        <v>361</v>
      </c>
      <c r="G21" s="1857">
        <v>15775</v>
      </c>
      <c r="H21" s="1869">
        <v>5739</v>
      </c>
      <c r="I21" s="1881">
        <v>1343</v>
      </c>
      <c r="J21" s="1857">
        <v>15008</v>
      </c>
      <c r="K21" s="1869">
        <v>5464</v>
      </c>
      <c r="L21" s="1891">
        <v>1280</v>
      </c>
      <c r="M21" s="1857">
        <v>13771</v>
      </c>
      <c r="N21" s="1869">
        <v>5001</v>
      </c>
      <c r="O21" s="1903">
        <v>1125</v>
      </c>
    </row>
    <row r="22" spans="1:15" ht="24" customHeight="1">
      <c r="A22" s="1807"/>
      <c r="B22" s="1816" t="s">
        <v>772</v>
      </c>
      <c r="C22" s="1823"/>
      <c r="D22" s="1832"/>
      <c r="E22" s="1835" t="s">
        <v>163</v>
      </c>
      <c r="F22" s="1846" t="s">
        <v>232</v>
      </c>
      <c r="G22" s="1856">
        <v>89</v>
      </c>
      <c r="H22" s="1868">
        <v>101</v>
      </c>
      <c r="I22" s="1880">
        <v>47</v>
      </c>
      <c r="J22" s="1856">
        <v>95</v>
      </c>
      <c r="K22" s="1868">
        <v>96</v>
      </c>
      <c r="L22" s="1890">
        <v>37</v>
      </c>
      <c r="M22" s="1856">
        <v>94</v>
      </c>
      <c r="N22" s="1868">
        <v>83</v>
      </c>
      <c r="O22" s="1902">
        <v>43</v>
      </c>
    </row>
    <row r="23" spans="1:15" ht="24" customHeight="1">
      <c r="A23" s="1808"/>
      <c r="B23" s="1817"/>
      <c r="C23" s="1824"/>
      <c r="D23" s="1834"/>
      <c r="E23" s="1838" t="s">
        <v>316</v>
      </c>
      <c r="F23" s="1847" t="s">
        <v>361</v>
      </c>
      <c r="G23" s="1857">
        <v>46467</v>
      </c>
      <c r="H23" s="1869">
        <v>18926</v>
      </c>
      <c r="I23" s="1881">
        <v>7100</v>
      </c>
      <c r="J23" s="1857">
        <v>53553</v>
      </c>
      <c r="K23" s="1869">
        <v>19639</v>
      </c>
      <c r="L23" s="1891">
        <v>6340</v>
      </c>
      <c r="M23" s="1857">
        <v>45164</v>
      </c>
      <c r="N23" s="1869">
        <v>15126</v>
      </c>
      <c r="O23" s="1903">
        <v>7117</v>
      </c>
    </row>
    <row r="24" spans="1:15" ht="24" customHeight="1">
      <c r="A24" s="1810"/>
      <c r="B24" s="1819" t="s">
        <v>520</v>
      </c>
      <c r="C24" s="1826"/>
      <c r="D24" s="1826"/>
      <c r="E24" s="1839"/>
      <c r="F24" s="1849" t="s">
        <v>361</v>
      </c>
      <c r="G24" s="1860">
        <v>948146</v>
      </c>
      <c r="H24" s="1872">
        <v>343307</v>
      </c>
      <c r="I24" s="1884">
        <v>101185</v>
      </c>
      <c r="J24" s="1860">
        <v>931561</v>
      </c>
      <c r="K24" s="1872">
        <v>339130</v>
      </c>
      <c r="L24" s="1894">
        <v>100069</v>
      </c>
      <c r="M24" s="1860">
        <v>925625</v>
      </c>
      <c r="N24" s="1872">
        <v>338258</v>
      </c>
      <c r="O24" s="1906">
        <v>101988</v>
      </c>
    </row>
    <row r="25" spans="1:15" ht="21" customHeight="1">
      <c r="B25" s="698" t="s">
        <v>641</v>
      </c>
      <c r="C25" s="698"/>
      <c r="D25" s="698"/>
    </row>
    <row r="26" spans="1:15" ht="18" customHeight="1">
      <c r="B26" s="813"/>
      <c r="C26" s="813"/>
      <c r="D26" s="813"/>
    </row>
    <row r="27" spans="1:15" ht="19.5" customHeight="1">
      <c r="B27" s="912" t="s">
        <v>773</v>
      </c>
      <c r="C27" s="912"/>
      <c r="D27" s="912"/>
    </row>
    <row r="28" spans="1:15" s="344" customFormat="1" ht="21" customHeight="1">
      <c r="A28" s="1804"/>
      <c r="B28" s="1813"/>
      <c r="C28" s="1813"/>
      <c r="D28" s="1813"/>
      <c r="E28" s="1813"/>
      <c r="F28" s="1813"/>
      <c r="G28" s="1853" t="s">
        <v>234</v>
      </c>
      <c r="H28" s="1865"/>
      <c r="I28" s="1877"/>
      <c r="J28" s="1853" t="s">
        <v>367</v>
      </c>
      <c r="K28" s="1865"/>
      <c r="L28" s="1877"/>
      <c r="M28" s="1853" t="s">
        <v>28</v>
      </c>
      <c r="N28" s="1865"/>
      <c r="O28" s="1907"/>
    </row>
    <row r="29" spans="1:15" s="344" customFormat="1" ht="21" customHeight="1">
      <c r="A29" s="1805"/>
      <c r="B29" s="1814"/>
      <c r="C29" s="1814"/>
      <c r="D29" s="1814"/>
      <c r="E29" s="1814"/>
      <c r="F29" s="1814"/>
      <c r="G29" s="1861" t="s">
        <v>761</v>
      </c>
      <c r="H29" s="1873" t="s">
        <v>701</v>
      </c>
      <c r="I29" s="1873" t="s">
        <v>275</v>
      </c>
      <c r="J29" s="1861" t="s">
        <v>761</v>
      </c>
      <c r="K29" s="1873" t="s">
        <v>701</v>
      </c>
      <c r="L29" s="1895" t="s">
        <v>275</v>
      </c>
      <c r="M29" s="1861" t="s">
        <v>761</v>
      </c>
      <c r="N29" s="1873" t="s">
        <v>701</v>
      </c>
      <c r="O29" s="1908" t="s">
        <v>275</v>
      </c>
    </row>
    <row r="30" spans="1:15" s="344" customFormat="1" ht="24" customHeight="1">
      <c r="A30" s="1811"/>
      <c r="B30" s="1820" t="s">
        <v>42</v>
      </c>
      <c r="C30" s="1827"/>
      <c r="D30" s="1827"/>
      <c r="E30" s="1840"/>
      <c r="F30" s="1850" t="s">
        <v>361</v>
      </c>
      <c r="G30" s="1862">
        <v>984599</v>
      </c>
      <c r="H30" s="1874">
        <v>311982</v>
      </c>
      <c r="I30" s="1874">
        <v>87706</v>
      </c>
      <c r="J30" s="1862">
        <v>944920</v>
      </c>
      <c r="K30" s="1874">
        <v>342685</v>
      </c>
      <c r="L30" s="1896">
        <v>100685</v>
      </c>
      <c r="M30" s="1862">
        <v>941787</v>
      </c>
      <c r="N30" s="1874">
        <v>343150</v>
      </c>
      <c r="O30" s="1909">
        <v>102070</v>
      </c>
    </row>
    <row r="31" spans="1:15" s="344" customFormat="1" ht="24" customHeight="1">
      <c r="A31" s="1811"/>
      <c r="B31" s="1821" t="s">
        <v>774</v>
      </c>
      <c r="C31" s="1828"/>
      <c r="D31" s="1828"/>
      <c r="E31" s="1841"/>
      <c r="F31" s="1851" t="s">
        <v>216</v>
      </c>
      <c r="G31" s="1863">
        <v>99464</v>
      </c>
      <c r="H31" s="1875">
        <v>31516</v>
      </c>
      <c r="I31" s="1875">
        <v>26953</v>
      </c>
      <c r="J31" s="1863">
        <v>100108</v>
      </c>
      <c r="K31" s="1875">
        <v>36305</v>
      </c>
      <c r="L31" s="1897">
        <v>29032</v>
      </c>
      <c r="M31" s="1863">
        <v>102815</v>
      </c>
      <c r="N31" s="1875">
        <v>37461</v>
      </c>
      <c r="O31" s="1910">
        <v>29645</v>
      </c>
    </row>
    <row r="32" spans="1:15" s="344" customFormat="1" ht="24" customHeight="1">
      <c r="A32" s="1812"/>
      <c r="B32" s="1822" t="s">
        <v>755</v>
      </c>
      <c r="C32" s="1829"/>
      <c r="D32" s="1829"/>
      <c r="E32" s="1842"/>
      <c r="F32" s="1852" t="s">
        <v>216</v>
      </c>
      <c r="G32" s="1864">
        <v>66829</v>
      </c>
      <c r="H32" s="1876">
        <v>21175</v>
      </c>
      <c r="I32" s="1876">
        <v>21465</v>
      </c>
      <c r="J32" s="1864">
        <v>68107</v>
      </c>
      <c r="K32" s="1876">
        <v>24699</v>
      </c>
      <c r="L32" s="1898">
        <v>25121</v>
      </c>
      <c r="M32" s="1864">
        <v>71164</v>
      </c>
      <c r="N32" s="1876">
        <v>25929</v>
      </c>
      <c r="O32" s="1911">
        <v>25847</v>
      </c>
    </row>
    <row r="33" spans="2:4" ht="21" customHeight="1">
      <c r="B33" s="268" t="s">
        <v>775</v>
      </c>
      <c r="C33" s="268"/>
      <c r="D33" s="268"/>
    </row>
    <row r="34" spans="2:4" ht="27" customHeight="1"/>
  </sheetData>
  <mergeCells count="19">
    <mergeCell ref="G3:I3"/>
    <mergeCell ref="J3:L3"/>
    <mergeCell ref="M3:O3"/>
    <mergeCell ref="B5:E5"/>
    <mergeCell ref="B24:E24"/>
    <mergeCell ref="G28:I28"/>
    <mergeCell ref="J28:L28"/>
    <mergeCell ref="M28:O28"/>
    <mergeCell ref="B30:E30"/>
    <mergeCell ref="B31:E31"/>
    <mergeCell ref="B32:E32"/>
    <mergeCell ref="A3:F4"/>
    <mergeCell ref="B6:B7"/>
    <mergeCell ref="B9:B12"/>
    <mergeCell ref="B13:B15"/>
    <mergeCell ref="B16:B18"/>
    <mergeCell ref="B19:B21"/>
    <mergeCell ref="B22:B23"/>
    <mergeCell ref="A28:F29"/>
  </mergeCells>
  <phoneticPr fontId="19"/>
  <printOptions horizontalCentered="1"/>
  <pageMargins left="0.59055118110236215" right="0.59055118110236227" top="0.78740157480314954" bottom="0.59055118110236227" header="0.51181102362204722" footer="0.51181102362204722"/>
  <pageSetup paperSize="9" fitToWidth="1" fitToHeight="1" orientation="portrait" usePrinterDefaults="1" r:id="rId1"/>
  <headerFooter alignWithMargins="0">
    <oddFooter xml:space="preserve">&amp;C- ４２ -
</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dimension ref="A1:B9"/>
  <sheetViews>
    <sheetView showGridLines="0" view="pageBreakPreview" zoomScale="85" zoomScaleSheetLayoutView="85" workbookViewId="0">
      <selection activeCell="A3" sqref="A3:I3"/>
    </sheetView>
  </sheetViews>
  <sheetFormatPr defaultRowHeight="36" customHeight="1"/>
  <cols>
    <col min="1" max="1" width="70.625" style="81" customWidth="1"/>
    <col min="2" max="2" width="3.625" style="23" customWidth="1"/>
    <col min="3" max="16384" width="9" style="81" bestFit="1" customWidth="1"/>
  </cols>
  <sheetData>
    <row r="1" spans="1:2" ht="36" customHeight="1">
      <c r="A1" s="24" t="s">
        <v>636</v>
      </c>
      <c r="B1" s="27"/>
    </row>
    <row r="2" spans="1:2" ht="36" customHeight="1">
      <c r="A2" s="25"/>
      <c r="B2" s="28"/>
    </row>
    <row r="3" spans="1:2" ht="36" customHeight="1">
      <c r="A3" s="26" t="s">
        <v>670</v>
      </c>
      <c r="B3" s="28">
        <v>44</v>
      </c>
    </row>
    <row r="4" spans="1:2" ht="36" customHeight="1">
      <c r="A4" s="26" t="s">
        <v>675</v>
      </c>
      <c r="B4" s="28">
        <v>45</v>
      </c>
    </row>
    <row r="5" spans="1:2" ht="36" customHeight="1">
      <c r="A5" s="26" t="s">
        <v>814</v>
      </c>
      <c r="B5" s="28">
        <v>46</v>
      </c>
    </row>
    <row r="6" spans="1:2" ht="36" customHeight="1">
      <c r="A6" s="26" t="s">
        <v>672</v>
      </c>
      <c r="B6" s="28">
        <v>46</v>
      </c>
    </row>
    <row r="7" spans="1:2" ht="36" customHeight="1">
      <c r="A7" s="26"/>
      <c r="B7" s="28"/>
    </row>
    <row r="8" spans="1:2" ht="36" customHeight="1">
      <c r="A8" s="26"/>
      <c r="B8" s="28"/>
    </row>
    <row r="9" spans="1:2" ht="36" customHeight="1">
      <c r="A9" s="160"/>
      <c r="B9" s="29"/>
    </row>
  </sheetData>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horizontalDpi="300" verticalDpi="300" r:id="rId1"/>
  <headerFooter alignWithMargins="0">
    <oddFooter>&amp;C- ４３ -</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dimension ref="A1:H27"/>
  <sheetViews>
    <sheetView showGridLines="0" view="pageBreakPreview" zoomScaleSheetLayoutView="100" workbookViewId="0">
      <selection activeCell="A3" sqref="A3:I3"/>
    </sheetView>
  </sheetViews>
  <sheetFormatPr defaultColWidth="12.625" defaultRowHeight="13.5"/>
  <cols>
    <col min="1" max="2" width="8.625" style="310" customWidth="1"/>
    <col min="3" max="5" width="14.75" style="310" customWidth="1"/>
    <col min="6" max="6" width="14.75" style="1912" customWidth="1"/>
    <col min="7" max="7" width="9.625" style="1913" customWidth="1"/>
    <col min="8" max="8" width="0.75" style="310" customWidth="1"/>
    <col min="9" max="9" width="14.75" style="310" customWidth="1"/>
    <col min="10" max="16384" width="12.625" style="310" bestFit="1" customWidth="0"/>
  </cols>
  <sheetData>
    <row r="1" spans="1:8" ht="24" customHeight="1">
      <c r="A1" s="1915" t="s">
        <v>296</v>
      </c>
    </row>
    <row r="2" spans="1:8" ht="20" customHeight="1">
      <c r="A2" s="1916" t="s">
        <v>742</v>
      </c>
      <c r="B2" s="1926"/>
      <c r="G2" s="310"/>
    </row>
    <row r="3" spans="1:8" ht="18" customHeight="1">
      <c r="A3" s="1917" t="s">
        <v>780</v>
      </c>
      <c r="B3" s="1926"/>
      <c r="G3" s="1938" t="s">
        <v>338</v>
      </c>
    </row>
    <row r="4" spans="1:8" s="1914" customFormat="1" ht="30" customHeight="1">
      <c r="A4" s="1918" t="s">
        <v>658</v>
      </c>
      <c r="B4" s="1927" t="s">
        <v>633</v>
      </c>
      <c r="C4" s="1927" t="s">
        <v>712</v>
      </c>
      <c r="D4" s="1927" t="s">
        <v>782</v>
      </c>
      <c r="E4" s="1927" t="s">
        <v>245</v>
      </c>
      <c r="F4" s="1927" t="s">
        <v>783</v>
      </c>
      <c r="G4" s="1939" t="s">
        <v>784</v>
      </c>
      <c r="H4" s="1943"/>
    </row>
    <row r="5" spans="1:8" ht="33.75" customHeight="1">
      <c r="A5" s="1919" t="s">
        <v>630</v>
      </c>
      <c r="B5" s="1928" t="s">
        <v>384</v>
      </c>
      <c r="C5" s="1932">
        <v>15286386580</v>
      </c>
      <c r="D5" s="1932">
        <v>15212819277</v>
      </c>
      <c r="E5" s="1932">
        <v>169829</v>
      </c>
      <c r="F5" s="1933">
        <v>73397474</v>
      </c>
      <c r="G5" s="1940">
        <f t="shared" ref="G5:G13" si="0">D5/C5</f>
        <v>0.99518739745230234</v>
      </c>
      <c r="H5" s="1944"/>
    </row>
    <row r="6" spans="1:8" ht="33.75" customHeight="1">
      <c r="A6" s="1920"/>
      <c r="B6" s="1929" t="s">
        <v>160</v>
      </c>
      <c r="C6" s="1933">
        <v>331047824</v>
      </c>
      <c r="D6" s="1933">
        <v>68852679</v>
      </c>
      <c r="E6" s="1933">
        <v>14298887</v>
      </c>
      <c r="F6" s="1933">
        <v>247896258</v>
      </c>
      <c r="G6" s="1941">
        <f t="shared" si="0"/>
        <v>0.20798408570720586</v>
      </c>
      <c r="H6" s="1945"/>
    </row>
    <row r="7" spans="1:8" ht="33.75" customHeight="1">
      <c r="A7" s="1921"/>
      <c r="B7" s="1930" t="s">
        <v>167</v>
      </c>
      <c r="C7" s="1934">
        <f>SUM(C5:C6)</f>
        <v>15617434404</v>
      </c>
      <c r="D7" s="1934">
        <f>SUM(D5:D6)</f>
        <v>15281671956</v>
      </c>
      <c r="E7" s="1934">
        <f>SUM(E5:E6)</f>
        <v>14468716</v>
      </c>
      <c r="F7" s="1934">
        <f>SUM(F5:F6)</f>
        <v>321293732</v>
      </c>
      <c r="G7" s="1942">
        <f t="shared" si="0"/>
        <v>0.97850079345209207</v>
      </c>
      <c r="H7" s="1946"/>
    </row>
    <row r="8" spans="1:8" ht="33.75" customHeight="1">
      <c r="A8" s="1920" t="s">
        <v>574</v>
      </c>
      <c r="B8" s="1928" t="s">
        <v>384</v>
      </c>
      <c r="C8" s="1932">
        <v>15413237656</v>
      </c>
      <c r="D8" s="1932">
        <v>15324466979</v>
      </c>
      <c r="E8" s="1932">
        <v>0</v>
      </c>
      <c r="F8" s="1933">
        <v>88770677</v>
      </c>
      <c r="G8" s="1940">
        <f t="shared" si="0"/>
        <v>0.9942406210180349</v>
      </c>
      <c r="H8" s="1947"/>
    </row>
    <row r="9" spans="1:8" ht="33.75" customHeight="1">
      <c r="A9" s="1922"/>
      <c r="B9" s="1929" t="s">
        <v>160</v>
      </c>
      <c r="C9" s="1933">
        <v>321391949</v>
      </c>
      <c r="D9" s="1933">
        <v>57834936</v>
      </c>
      <c r="E9" s="1933">
        <v>20061423</v>
      </c>
      <c r="F9" s="1933">
        <v>243495590</v>
      </c>
      <c r="G9" s="1941">
        <f t="shared" si="0"/>
        <v>0.17995141502440062</v>
      </c>
      <c r="H9" s="1945"/>
    </row>
    <row r="10" spans="1:8" ht="33.75" customHeight="1">
      <c r="A10" s="1923"/>
      <c r="B10" s="1930" t="s">
        <v>167</v>
      </c>
      <c r="C10" s="1934">
        <f>SUM(C8:C9)</f>
        <v>15734629605</v>
      </c>
      <c r="D10" s="1934">
        <f>SUM(D8:D9)</f>
        <v>15382301915</v>
      </c>
      <c r="E10" s="1934">
        <f>SUM(E8:E9)</f>
        <v>20061423</v>
      </c>
      <c r="F10" s="1934">
        <f>SUM(F8:F9)</f>
        <v>332266267</v>
      </c>
      <c r="G10" s="1942">
        <f t="shared" si="0"/>
        <v>0.9776081357588462</v>
      </c>
      <c r="H10" s="1948"/>
    </row>
    <row r="11" spans="1:8" ht="33.75" customHeight="1">
      <c r="A11" s="1920" t="s">
        <v>321</v>
      </c>
      <c r="B11" s="1928" t="s">
        <v>384</v>
      </c>
      <c r="C11" s="1932">
        <v>15008688364</v>
      </c>
      <c r="D11" s="1932">
        <v>14940326123</v>
      </c>
      <c r="E11" s="1932">
        <v>206830</v>
      </c>
      <c r="F11" s="1933">
        <v>68155411</v>
      </c>
      <c r="G11" s="1940">
        <f t="shared" si="0"/>
        <v>0.99544515554310697</v>
      </c>
      <c r="H11" s="1947"/>
    </row>
    <row r="12" spans="1:8" ht="33.75" customHeight="1">
      <c r="A12" s="1922"/>
      <c r="B12" s="1929" t="s">
        <v>160</v>
      </c>
      <c r="C12" s="1933">
        <v>332200107</v>
      </c>
      <c r="D12" s="1933">
        <v>78416929</v>
      </c>
      <c r="E12" s="1933">
        <v>12356852</v>
      </c>
      <c r="F12" s="1933">
        <v>241426326</v>
      </c>
      <c r="G12" s="1941">
        <f t="shared" si="0"/>
        <v>0.23605329242112497</v>
      </c>
      <c r="H12" s="1945"/>
    </row>
    <row r="13" spans="1:8" ht="33.75" customHeight="1">
      <c r="A13" s="1923"/>
      <c r="B13" s="1930" t="s">
        <v>167</v>
      </c>
      <c r="C13" s="1934">
        <f>SUM(C11:C12)</f>
        <v>15340888471</v>
      </c>
      <c r="D13" s="1934">
        <f>SUM(D11:D12)</f>
        <v>15018743052</v>
      </c>
      <c r="E13" s="1934">
        <f>SUM(E11:E12)</f>
        <v>12563682</v>
      </c>
      <c r="F13" s="1934">
        <f>SUM(F11:F12)</f>
        <v>309581737</v>
      </c>
      <c r="G13" s="1942">
        <f t="shared" si="0"/>
        <v>0.97900086298072142</v>
      </c>
      <c r="H13" s="1948"/>
    </row>
    <row r="14" spans="1:8" s="1913" customFormat="1" ht="15" customHeight="1">
      <c r="A14" s="1924"/>
      <c r="B14" s="1924"/>
      <c r="C14" s="1924"/>
      <c r="F14" s="1936"/>
    </row>
    <row r="15" spans="1:8" ht="18" customHeight="1">
      <c r="A15" s="1917" t="s">
        <v>781</v>
      </c>
      <c r="B15" s="1931"/>
      <c r="C15" s="1935"/>
      <c r="D15" s="1935"/>
      <c r="E15" s="1935"/>
      <c r="F15" s="1937"/>
      <c r="G15" s="1938" t="s">
        <v>338</v>
      </c>
    </row>
    <row r="16" spans="1:8" ht="30" customHeight="1">
      <c r="A16" s="1918" t="s">
        <v>658</v>
      </c>
      <c r="B16" s="1927" t="s">
        <v>633</v>
      </c>
      <c r="C16" s="1927" t="s">
        <v>712</v>
      </c>
      <c r="D16" s="1927" t="s">
        <v>782</v>
      </c>
      <c r="E16" s="1927" t="s">
        <v>245</v>
      </c>
      <c r="F16" s="1927" t="s">
        <v>783</v>
      </c>
      <c r="G16" s="1939" t="s">
        <v>784</v>
      </c>
      <c r="H16" s="1943"/>
    </row>
    <row r="17" spans="1:8" ht="33.75" customHeight="1">
      <c r="A17" s="1919" t="s">
        <v>630</v>
      </c>
      <c r="B17" s="1928" t="s">
        <v>384</v>
      </c>
      <c r="C17" s="1932">
        <v>1411987400</v>
      </c>
      <c r="D17" s="1932">
        <v>1356623613</v>
      </c>
      <c r="E17" s="1932">
        <v>0</v>
      </c>
      <c r="F17" s="1933">
        <v>55363787</v>
      </c>
      <c r="G17" s="1940">
        <f t="shared" ref="G17:G25" si="1">D17/C17</f>
        <v>0.96079016923238836</v>
      </c>
      <c r="H17" s="1944"/>
    </row>
    <row r="18" spans="1:8" ht="33.75" customHeight="1">
      <c r="A18" s="1920"/>
      <c r="B18" s="1929" t="s">
        <v>160</v>
      </c>
      <c r="C18" s="1933">
        <v>314503617</v>
      </c>
      <c r="D18" s="1933">
        <v>53379953</v>
      </c>
      <c r="E18" s="1933">
        <v>17924677</v>
      </c>
      <c r="F18" s="1933">
        <v>243198987</v>
      </c>
      <c r="G18" s="1941">
        <f t="shared" si="1"/>
        <v>0.16972762828352464</v>
      </c>
      <c r="H18" s="1945"/>
    </row>
    <row r="19" spans="1:8" ht="33.75" customHeight="1">
      <c r="A19" s="1921"/>
      <c r="B19" s="1930" t="s">
        <v>167</v>
      </c>
      <c r="C19" s="1934">
        <f>SUM(C17:C18)</f>
        <v>1726491017</v>
      </c>
      <c r="D19" s="1934">
        <f>SUM(D17:D18)</f>
        <v>1410003566</v>
      </c>
      <c r="E19" s="1934">
        <f>SUM(E17:E18)</f>
        <v>17924677</v>
      </c>
      <c r="F19" s="1934">
        <f>SUM(F17:F18)</f>
        <v>298562774</v>
      </c>
      <c r="G19" s="1942">
        <f t="shared" si="1"/>
        <v>0.81668746151373695</v>
      </c>
      <c r="H19" s="1946"/>
    </row>
    <row r="20" spans="1:8" ht="33.75" customHeight="1">
      <c r="A20" s="1920" t="s">
        <v>574</v>
      </c>
      <c r="B20" s="1928" t="s">
        <v>384</v>
      </c>
      <c r="C20" s="1932">
        <v>1417387200</v>
      </c>
      <c r="D20" s="1932">
        <v>1355832736</v>
      </c>
      <c r="E20" s="1932">
        <v>0</v>
      </c>
      <c r="F20" s="1933">
        <v>61554464</v>
      </c>
      <c r="G20" s="1940">
        <f t="shared" si="1"/>
        <v>0.95657187817132816</v>
      </c>
      <c r="H20" s="1947"/>
    </row>
    <row r="21" spans="1:8" ht="33.75" customHeight="1">
      <c r="A21" s="1922"/>
      <c r="B21" s="1929" t="s">
        <v>160</v>
      </c>
      <c r="C21" s="1933">
        <v>296530854</v>
      </c>
      <c r="D21" s="1933">
        <v>48050250</v>
      </c>
      <c r="E21" s="1933">
        <v>17508792</v>
      </c>
      <c r="F21" s="1933">
        <v>230971812</v>
      </c>
      <c r="G21" s="1941">
        <f t="shared" si="1"/>
        <v>0.16204131661793278</v>
      </c>
      <c r="H21" s="1945"/>
    </row>
    <row r="22" spans="1:8" ht="33.75" customHeight="1">
      <c r="A22" s="1923"/>
      <c r="B22" s="1930" t="s">
        <v>167</v>
      </c>
      <c r="C22" s="1934">
        <f>SUM(C20:C21)</f>
        <v>1713918054</v>
      </c>
      <c r="D22" s="1934">
        <f>SUM(D20:D21)</f>
        <v>1403882986</v>
      </c>
      <c r="E22" s="1934">
        <f>SUM(E20:E21)</f>
        <v>17508792</v>
      </c>
      <c r="F22" s="1934">
        <f>SUM(F20:F21)</f>
        <v>292526276</v>
      </c>
      <c r="G22" s="1942">
        <f t="shared" si="1"/>
        <v>0.81910741457187541</v>
      </c>
      <c r="H22" s="1948"/>
    </row>
    <row r="23" spans="1:8" ht="33.75" customHeight="1">
      <c r="A23" s="1920" t="s">
        <v>321</v>
      </c>
      <c r="B23" s="1928" t="s">
        <v>384</v>
      </c>
      <c r="C23" s="1932">
        <v>1393718200</v>
      </c>
      <c r="D23" s="1932">
        <v>1342616039</v>
      </c>
      <c r="E23" s="1932">
        <v>21000</v>
      </c>
      <c r="F23" s="1933">
        <v>51081161</v>
      </c>
      <c r="G23" s="1940">
        <f t="shared" si="1"/>
        <v>0.96333393579849924</v>
      </c>
      <c r="H23" s="1947"/>
    </row>
    <row r="24" spans="1:8" ht="33.75" customHeight="1">
      <c r="A24" s="1922"/>
      <c r="B24" s="1929" t="s">
        <v>160</v>
      </c>
      <c r="C24" s="1933">
        <v>288604776</v>
      </c>
      <c r="D24" s="1933">
        <v>61174934</v>
      </c>
      <c r="E24" s="1933">
        <v>11254821</v>
      </c>
      <c r="F24" s="1933">
        <v>216175021</v>
      </c>
      <c r="G24" s="1941">
        <f t="shared" si="1"/>
        <v>0.21196785045580813</v>
      </c>
      <c r="H24" s="1945"/>
    </row>
    <row r="25" spans="1:8" ht="33.75" customHeight="1">
      <c r="A25" s="1923"/>
      <c r="B25" s="1930" t="s">
        <v>167</v>
      </c>
      <c r="C25" s="1934">
        <f>SUM(C23:C24)</f>
        <v>1682322976</v>
      </c>
      <c r="D25" s="1934">
        <f>SUM(D23:D24)</f>
        <v>1403790973</v>
      </c>
      <c r="E25" s="1934">
        <f>SUM(E23:E24)</f>
        <v>11275821</v>
      </c>
      <c r="F25" s="1934">
        <f>SUM(F23:F24)</f>
        <v>267256182</v>
      </c>
      <c r="G25" s="1942">
        <f t="shared" si="1"/>
        <v>0.83443607025907962</v>
      </c>
      <c r="H25" s="1948"/>
    </row>
    <row r="27" spans="1:8" ht="33.75" customHeight="1">
      <c r="A27" s="1925"/>
    </row>
  </sheetData>
  <mergeCells count="8">
    <mergeCell ref="G4:H4"/>
    <mergeCell ref="G16:H16"/>
    <mergeCell ref="A5:A7"/>
    <mergeCell ref="A8:A10"/>
    <mergeCell ref="A11:A13"/>
    <mergeCell ref="A17:A19"/>
    <mergeCell ref="A20:A22"/>
    <mergeCell ref="A23:A25"/>
  </mergeCells>
  <phoneticPr fontId="19"/>
  <printOptions horizontalCentered="1"/>
  <pageMargins left="0.59055118110236215" right="0.59055118110236227" top="0.78740157480314954" bottom="0.59055118110236227" header="0.51181102362204722" footer="0.51181102362204722"/>
  <pageSetup paperSize="9" fitToWidth="1" fitToHeight="1" orientation="portrait" usePrinterDefaults="1" r:id="rId1"/>
  <headerFooter>
    <oddFooter>&amp;C- ４４ -</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dimension ref="A2:K41"/>
  <sheetViews>
    <sheetView showGridLines="0" view="pageBreakPreview" zoomScale="85" zoomScaleSheetLayoutView="85" workbookViewId="0">
      <pane xSplit="3" ySplit="3" topLeftCell="D19" activePane="bottomRight" state="frozen"/>
      <selection pane="topRight"/>
      <selection pane="bottomLeft"/>
      <selection pane="bottomRight" activeCell="A3" sqref="A3:I3"/>
    </sheetView>
  </sheetViews>
  <sheetFormatPr defaultRowHeight="13.5"/>
  <cols>
    <col min="1" max="1" width="5" bestFit="1" customWidth="1"/>
    <col min="2" max="2" width="1.75" customWidth="1"/>
    <col min="3" max="3" width="11.625" customWidth="1"/>
    <col min="4" max="7" width="14.125" customWidth="1"/>
    <col min="8" max="8" width="15.625" customWidth="1"/>
    <col min="9" max="9" width="5.5" customWidth="1"/>
    <col min="10" max="11" width="18.125" customWidth="1"/>
  </cols>
  <sheetData>
    <row r="1" spans="1:11" ht="10" customHeight="1"/>
    <row r="2" spans="1:11" s="733" customFormat="1" ht="29" customHeight="1">
      <c r="A2" s="1949" t="s">
        <v>785</v>
      </c>
      <c r="B2" s="1949"/>
      <c r="C2" s="1949"/>
      <c r="D2" s="1949"/>
      <c r="E2" s="1949"/>
      <c r="F2" s="1949"/>
      <c r="G2" s="1949"/>
      <c r="H2" s="1998" t="s">
        <v>795</v>
      </c>
      <c r="I2" s="2005"/>
      <c r="J2" s="2005"/>
    </row>
    <row r="3" spans="1:11" ht="30" customHeight="1">
      <c r="A3" s="1950" t="s">
        <v>658</v>
      </c>
      <c r="B3" s="1959" t="s">
        <v>786</v>
      </c>
      <c r="C3" s="1973"/>
      <c r="D3" s="1988" t="s">
        <v>791</v>
      </c>
      <c r="E3" s="1959" t="s">
        <v>362</v>
      </c>
      <c r="F3" s="1959" t="s">
        <v>792</v>
      </c>
      <c r="G3" s="1988" t="s">
        <v>794</v>
      </c>
      <c r="H3" s="1999" t="s">
        <v>590</v>
      </c>
      <c r="I3" s="2006"/>
      <c r="J3" s="2006"/>
      <c r="K3" s="2006"/>
    </row>
    <row r="4" spans="1:11" ht="25" customHeight="1">
      <c r="A4" s="1951" t="s">
        <v>351</v>
      </c>
      <c r="B4" s="1960" t="s">
        <v>252</v>
      </c>
      <c r="C4" s="1974"/>
      <c r="D4" s="1989">
        <v>10823</v>
      </c>
      <c r="E4" s="956">
        <v>107051</v>
      </c>
      <c r="F4" s="956">
        <v>9714</v>
      </c>
      <c r="G4" s="956">
        <v>33750</v>
      </c>
      <c r="H4" s="2000">
        <v>161338</v>
      </c>
    </row>
    <row r="5" spans="1:11" ht="25" customHeight="1">
      <c r="A5" s="1952"/>
      <c r="B5" s="1961" t="s">
        <v>560</v>
      </c>
      <c r="C5" s="1974"/>
      <c r="D5" s="1989">
        <v>23285</v>
      </c>
      <c r="E5" s="956">
        <v>51171</v>
      </c>
      <c r="F5" s="956">
        <v>28611</v>
      </c>
      <c r="G5" s="956">
        <v>32796</v>
      </c>
      <c r="H5" s="2000">
        <v>135863</v>
      </c>
    </row>
    <row r="6" spans="1:11" ht="25" customHeight="1">
      <c r="A6" s="1952"/>
      <c r="B6" s="1962"/>
      <c r="C6" s="1975" t="s">
        <v>787</v>
      </c>
      <c r="D6" s="1990">
        <v>8940</v>
      </c>
      <c r="E6" s="1994">
        <v>22211</v>
      </c>
      <c r="F6" s="1994">
        <v>10280</v>
      </c>
      <c r="G6" s="1994">
        <v>15287</v>
      </c>
      <c r="H6" s="2000">
        <v>56718</v>
      </c>
    </row>
    <row r="7" spans="1:11" ht="25" customHeight="1">
      <c r="A7" s="1952"/>
      <c r="B7" s="1962"/>
      <c r="C7" s="1976" t="s">
        <v>398</v>
      </c>
      <c r="D7" s="1989">
        <v>11288</v>
      </c>
      <c r="E7" s="956">
        <v>21589</v>
      </c>
      <c r="F7" s="956">
        <v>14430</v>
      </c>
      <c r="G7" s="1994">
        <v>14426</v>
      </c>
      <c r="H7" s="2000">
        <v>61733</v>
      </c>
    </row>
    <row r="8" spans="1:11" ht="25" customHeight="1">
      <c r="A8" s="1952"/>
      <c r="B8" s="1962"/>
      <c r="C8" s="1977" t="s">
        <v>85</v>
      </c>
      <c r="D8" s="1989">
        <v>2620</v>
      </c>
      <c r="E8" s="956">
        <v>6182</v>
      </c>
      <c r="F8" s="956">
        <v>3190</v>
      </c>
      <c r="G8" s="1994">
        <v>2685</v>
      </c>
      <c r="H8" s="2000">
        <v>14677</v>
      </c>
    </row>
    <row r="9" spans="1:11" ht="25" customHeight="1">
      <c r="A9" s="1952"/>
      <c r="B9" s="1963"/>
      <c r="C9" s="1978" t="s">
        <v>788</v>
      </c>
      <c r="D9" s="1990">
        <v>437</v>
      </c>
      <c r="E9" s="1994">
        <v>1189</v>
      </c>
      <c r="F9" s="1994">
        <v>711</v>
      </c>
      <c r="G9" s="1994">
        <v>398</v>
      </c>
      <c r="H9" s="2000">
        <v>2735</v>
      </c>
    </row>
    <row r="10" spans="1:11" ht="27" customHeight="1">
      <c r="A10" s="1953"/>
      <c r="B10" s="1964" t="s">
        <v>590</v>
      </c>
      <c r="C10" s="1979"/>
      <c r="D10" s="1991">
        <v>34108</v>
      </c>
      <c r="E10" s="1991">
        <v>158222</v>
      </c>
      <c r="F10" s="1991">
        <v>38325</v>
      </c>
      <c r="G10" s="1991">
        <v>66546</v>
      </c>
      <c r="H10" s="2001">
        <v>297201</v>
      </c>
    </row>
    <row r="11" spans="1:11" ht="25" customHeight="1">
      <c r="A11" s="1951" t="s">
        <v>514</v>
      </c>
      <c r="B11" s="1960" t="s">
        <v>252</v>
      </c>
      <c r="C11" s="1974"/>
      <c r="D11" s="1989">
        <v>11083</v>
      </c>
      <c r="E11" s="956">
        <v>106445</v>
      </c>
      <c r="F11" s="956">
        <v>9460</v>
      </c>
      <c r="G11" s="956">
        <v>32671</v>
      </c>
      <c r="H11" s="2000">
        <v>159659</v>
      </c>
    </row>
    <row r="12" spans="1:11" ht="25" customHeight="1">
      <c r="A12" s="1952"/>
      <c r="B12" s="1961" t="s">
        <v>560</v>
      </c>
      <c r="C12" s="1974"/>
      <c r="D12" s="1989">
        <v>23829</v>
      </c>
      <c r="E12" s="956">
        <v>51763</v>
      </c>
      <c r="F12" s="956">
        <v>29030</v>
      </c>
      <c r="G12" s="956">
        <v>31377</v>
      </c>
      <c r="H12" s="2000">
        <v>135999</v>
      </c>
    </row>
    <row r="13" spans="1:11" ht="25" customHeight="1">
      <c r="A13" s="1952"/>
      <c r="B13" s="1962"/>
      <c r="C13" s="1975" t="s">
        <v>787</v>
      </c>
      <c r="D13" s="1989">
        <v>9047</v>
      </c>
      <c r="E13" s="956">
        <v>9236</v>
      </c>
      <c r="F13" s="956">
        <v>2952</v>
      </c>
      <c r="G13" s="1994">
        <v>13989</v>
      </c>
      <c r="H13" s="2000">
        <v>35224</v>
      </c>
    </row>
    <row r="14" spans="1:11" ht="25" customHeight="1">
      <c r="A14" s="1952"/>
      <c r="B14" s="1962"/>
      <c r="C14" s="1976" t="s">
        <v>398</v>
      </c>
      <c r="D14" s="1989">
        <v>12044</v>
      </c>
      <c r="E14" s="956">
        <v>22896</v>
      </c>
      <c r="F14" s="956">
        <v>15112</v>
      </c>
      <c r="G14" s="1994">
        <v>14629</v>
      </c>
      <c r="H14" s="2000">
        <v>64681</v>
      </c>
    </row>
    <row r="15" spans="1:11" ht="25" customHeight="1">
      <c r="A15" s="1952"/>
      <c r="B15" s="1962"/>
      <c r="C15" s="1977" t="s">
        <v>85</v>
      </c>
      <c r="D15" s="1989">
        <v>2319</v>
      </c>
      <c r="E15" s="956">
        <v>1658</v>
      </c>
      <c r="F15" s="956">
        <v>452</v>
      </c>
      <c r="G15" s="1994">
        <v>2312</v>
      </c>
      <c r="H15" s="2000">
        <v>6741</v>
      </c>
    </row>
    <row r="16" spans="1:11" ht="25" customHeight="1">
      <c r="A16" s="1952"/>
      <c r="B16" s="1962"/>
      <c r="C16" s="1980" t="s">
        <v>788</v>
      </c>
      <c r="D16" s="1990">
        <v>419</v>
      </c>
      <c r="E16" s="1994">
        <v>964</v>
      </c>
      <c r="F16" s="1994">
        <v>374</v>
      </c>
      <c r="G16" s="1994">
        <v>447</v>
      </c>
      <c r="H16" s="2002">
        <v>2204</v>
      </c>
    </row>
    <row r="17" spans="1:10" ht="25" customHeight="1">
      <c r="A17" s="1952"/>
      <c r="B17" s="1965"/>
      <c r="C17" s="1978" t="s">
        <v>789</v>
      </c>
      <c r="D17" s="1992">
        <v>0</v>
      </c>
      <c r="E17" s="1995">
        <v>17009</v>
      </c>
      <c r="F17" s="1995">
        <v>10140</v>
      </c>
      <c r="G17" s="1995">
        <v>0</v>
      </c>
      <c r="H17" s="2003">
        <v>27149</v>
      </c>
    </row>
    <row r="18" spans="1:10" ht="27" customHeight="1">
      <c r="A18" s="1953"/>
      <c r="B18" s="1964" t="s">
        <v>590</v>
      </c>
      <c r="C18" s="1979"/>
      <c r="D18" s="1991">
        <v>34912</v>
      </c>
      <c r="E18" s="1991">
        <v>158208</v>
      </c>
      <c r="F18" s="1991">
        <v>38490</v>
      </c>
      <c r="G18" s="1991">
        <v>64048</v>
      </c>
      <c r="H18" s="2001">
        <v>295658</v>
      </c>
    </row>
    <row r="19" spans="1:10" ht="25" customHeight="1">
      <c r="A19" s="1954" t="s">
        <v>632</v>
      </c>
      <c r="B19" s="1966" t="s">
        <v>252</v>
      </c>
      <c r="C19" s="1981"/>
      <c r="D19" s="1989">
        <v>9443</v>
      </c>
      <c r="E19" s="956">
        <v>105494</v>
      </c>
      <c r="F19" s="956">
        <v>9237</v>
      </c>
      <c r="G19" s="956">
        <v>31719</v>
      </c>
      <c r="H19" s="2000">
        <v>155893</v>
      </c>
    </row>
    <row r="20" spans="1:10" ht="25" customHeight="1">
      <c r="A20" s="1955"/>
      <c r="B20" s="1967" t="s">
        <v>560</v>
      </c>
      <c r="C20" s="1981"/>
      <c r="D20" s="1989">
        <v>22700</v>
      </c>
      <c r="E20" s="956">
        <v>52809</v>
      </c>
      <c r="F20" s="956">
        <v>29520</v>
      </c>
      <c r="G20" s="956">
        <v>31302</v>
      </c>
      <c r="H20" s="2000">
        <v>136331</v>
      </c>
    </row>
    <row r="21" spans="1:10" ht="25" customHeight="1">
      <c r="A21" s="1955"/>
      <c r="B21" s="1968"/>
      <c r="C21" s="1982" t="s">
        <v>787</v>
      </c>
      <c r="D21" s="1989">
        <v>5170</v>
      </c>
      <c r="E21" s="956">
        <v>7924</v>
      </c>
      <c r="F21" s="956">
        <v>2975</v>
      </c>
      <c r="G21" s="1994">
        <v>8314</v>
      </c>
      <c r="H21" s="2000">
        <v>24383</v>
      </c>
    </row>
    <row r="22" spans="1:10" ht="25" customHeight="1">
      <c r="A22" s="1955"/>
      <c r="B22" s="1968"/>
      <c r="C22" s="1983" t="s">
        <v>398</v>
      </c>
      <c r="D22" s="1989">
        <v>10538</v>
      </c>
      <c r="E22" s="956">
        <v>22523</v>
      </c>
      <c r="F22" s="956">
        <v>14726</v>
      </c>
      <c r="G22" s="1994">
        <v>13980</v>
      </c>
      <c r="H22" s="2000">
        <v>61767</v>
      </c>
    </row>
    <row r="23" spans="1:10" ht="25" customHeight="1">
      <c r="A23" s="1955"/>
      <c r="B23" s="1968"/>
      <c r="C23" s="1984" t="s">
        <v>85</v>
      </c>
      <c r="D23" s="1989">
        <v>730</v>
      </c>
      <c r="E23" s="956">
        <v>1541</v>
      </c>
      <c r="F23" s="956">
        <v>510</v>
      </c>
      <c r="G23" s="1994">
        <v>923</v>
      </c>
      <c r="H23" s="2000">
        <v>3704</v>
      </c>
    </row>
    <row r="24" spans="1:10" ht="25" customHeight="1">
      <c r="A24" s="1955"/>
      <c r="B24" s="1969"/>
      <c r="C24" s="1985" t="s">
        <v>808</v>
      </c>
      <c r="D24" s="1993"/>
      <c r="E24" s="1996"/>
      <c r="F24" s="1996"/>
      <c r="G24" s="1996"/>
      <c r="H24" s="2004"/>
    </row>
    <row r="25" spans="1:10" ht="25" customHeight="1">
      <c r="A25" s="1955"/>
      <c r="B25" s="1970"/>
      <c r="C25" s="1986" t="s">
        <v>790</v>
      </c>
      <c r="D25" s="1990">
        <v>6262</v>
      </c>
      <c r="E25" s="1994">
        <v>20821</v>
      </c>
      <c r="F25" s="1994">
        <v>11309</v>
      </c>
      <c r="G25" s="1994">
        <v>8085</v>
      </c>
      <c r="H25" s="2000">
        <v>46477</v>
      </c>
      <c r="J25" s="2007"/>
    </row>
    <row r="26" spans="1:10" ht="27" customHeight="1">
      <c r="A26" s="1956"/>
      <c r="B26" s="1971" t="s">
        <v>590</v>
      </c>
      <c r="C26" s="1987"/>
      <c r="D26" s="1991">
        <v>32143</v>
      </c>
      <c r="E26" s="1991">
        <v>158303</v>
      </c>
      <c r="F26" s="1991">
        <v>38757</v>
      </c>
      <c r="G26" s="1991">
        <v>63021</v>
      </c>
      <c r="H26" s="2001">
        <v>292224</v>
      </c>
    </row>
    <row r="27" spans="1:10" ht="16" customHeight="1">
      <c r="F27" s="1997"/>
    </row>
    <row r="28" spans="1:10" ht="16" customHeight="1">
      <c r="F28" s="1997"/>
    </row>
    <row r="29" spans="1:10" ht="6" customHeight="1">
      <c r="A29" s="1957"/>
      <c r="B29" s="1972"/>
      <c r="C29" s="1972"/>
      <c r="D29" s="225"/>
      <c r="E29" s="225"/>
      <c r="F29" s="225"/>
      <c r="G29" s="225"/>
      <c r="H29" s="225"/>
    </row>
    <row r="30" spans="1:10" ht="21.75" customHeight="1"/>
    <row r="31" spans="1:10" ht="30" customHeight="1">
      <c r="A31" s="1958"/>
    </row>
    <row r="39" spans="1:6" ht="6.75" customHeight="1"/>
    <row r="40" spans="1:6">
      <c r="A40" s="344" t="s">
        <v>726</v>
      </c>
      <c r="F40" s="1997"/>
    </row>
    <row r="41" spans="1:6">
      <c r="A41" s="344" t="s">
        <v>807</v>
      </c>
      <c r="F41" s="1997"/>
    </row>
  </sheetData>
  <mergeCells count="15">
    <mergeCell ref="A2:G2"/>
    <mergeCell ref="I2:J2"/>
    <mergeCell ref="B3:C3"/>
    <mergeCell ref="B4:C4"/>
    <mergeCell ref="B5:C5"/>
    <mergeCell ref="B10:C10"/>
    <mergeCell ref="B11:C11"/>
    <mergeCell ref="B12:C12"/>
    <mergeCell ref="B18:C18"/>
    <mergeCell ref="B19:C19"/>
    <mergeCell ref="B20:C20"/>
    <mergeCell ref="B26:C26"/>
    <mergeCell ref="A4:A10"/>
    <mergeCell ref="A11:A18"/>
    <mergeCell ref="A19:A26"/>
  </mergeCells>
  <phoneticPr fontId="19"/>
  <printOptions horizontalCentered="1"/>
  <pageMargins left="0.59055118110236227" right="0.59055118110236215" top="0.78740157480314954" bottom="0.59055118110236227" header="0.51181102362204722" footer="0.51181102362204722"/>
  <pageSetup paperSize="9" scale="93" fitToWidth="1" fitToHeight="1" orientation="portrait" usePrinterDefaults="1" r:id="rId1"/>
  <headerFooter>
    <oddFooter>&amp;C- ４５ -</oddFooter>
  </headerFooter>
  <colBreaks count="1" manualBreakCount="1">
    <brk id="8" min="1" max="39" man="1"/>
  </col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dimension ref="A2:F27"/>
  <sheetViews>
    <sheetView showGridLines="0" view="pageBreakPreview" zoomScale="85" zoomScaleSheetLayoutView="85" workbookViewId="0">
      <selection activeCell="A3" sqref="A3:I3"/>
    </sheetView>
  </sheetViews>
  <sheetFormatPr defaultColWidth="20.625" defaultRowHeight="40.5" customHeight="1"/>
  <cols>
    <col min="1" max="1" width="19.5" style="267" customWidth="1"/>
    <col min="2" max="2" width="10.625" style="267" customWidth="1"/>
    <col min="3" max="5" width="20.625" style="267"/>
    <col min="6" max="6" width="0.625" style="2008" customWidth="1"/>
    <col min="7" max="7" width="6.875" style="267" bestFit="1" customWidth="1"/>
    <col min="8" max="16384" width="20.625" style="267" bestFit="1" customWidth="0"/>
  </cols>
  <sheetData>
    <row r="1" spans="1:6" ht="14" customHeight="1"/>
    <row r="2" spans="1:6" s="2009" customFormat="1" ht="20" customHeight="1">
      <c r="A2" s="259" t="s">
        <v>115</v>
      </c>
      <c r="D2" s="1998"/>
      <c r="E2" s="1998" t="s">
        <v>795</v>
      </c>
      <c r="F2" s="2062"/>
    </row>
    <row r="3" spans="1:6" ht="33" customHeight="1">
      <c r="A3" s="2012" t="s">
        <v>796</v>
      </c>
      <c r="B3" s="2026"/>
      <c r="C3" s="2035" t="s">
        <v>351</v>
      </c>
      <c r="D3" s="2035" t="s">
        <v>514</v>
      </c>
      <c r="E3" s="2051" t="s">
        <v>632</v>
      </c>
    </row>
    <row r="4" spans="1:6" s="2010" customFormat="1" ht="33" customHeight="1">
      <c r="A4" s="2013" t="s">
        <v>797</v>
      </c>
      <c r="B4" s="2027"/>
      <c r="C4" s="2036">
        <v>5039</v>
      </c>
      <c r="D4" s="2036">
        <v>5555</v>
      </c>
      <c r="E4" s="2052">
        <v>5354</v>
      </c>
      <c r="F4" s="2063"/>
    </row>
    <row r="5" spans="1:6" s="2011" customFormat="1" ht="33" customHeight="1">
      <c r="A5" s="2014" t="s">
        <v>798</v>
      </c>
      <c r="B5" s="2028"/>
      <c r="C5" s="2037">
        <v>1967</v>
      </c>
      <c r="D5" s="2037">
        <v>2158</v>
      </c>
      <c r="E5" s="2053">
        <v>2184</v>
      </c>
      <c r="F5" s="2064"/>
    </row>
    <row r="6" spans="1:6" s="2011" customFormat="1" ht="33" customHeight="1">
      <c r="A6" s="2014" t="s">
        <v>799</v>
      </c>
      <c r="B6" s="2028"/>
      <c r="C6" s="2037">
        <v>116</v>
      </c>
      <c r="D6" s="2037">
        <v>104</v>
      </c>
      <c r="E6" s="2053">
        <v>157</v>
      </c>
      <c r="F6" s="2064"/>
    </row>
    <row r="7" spans="1:6" ht="33" customHeight="1">
      <c r="A7" s="2014" t="s">
        <v>68</v>
      </c>
      <c r="B7" s="2028"/>
      <c r="C7" s="2037">
        <v>8845</v>
      </c>
      <c r="D7" s="2037">
        <v>8867</v>
      </c>
      <c r="E7" s="2053">
        <v>8717</v>
      </c>
    </row>
    <row r="8" spans="1:6" ht="33" customHeight="1">
      <c r="A8" s="2014" t="s">
        <v>685</v>
      </c>
      <c r="B8" s="2028"/>
      <c r="C8" s="2037">
        <v>2506</v>
      </c>
      <c r="D8" s="2037">
        <v>2605</v>
      </c>
      <c r="E8" s="2053">
        <v>2565</v>
      </c>
    </row>
    <row r="9" spans="1:6" ht="33" customHeight="1">
      <c r="A9" s="2015" t="s">
        <v>365</v>
      </c>
      <c r="B9" s="2029"/>
      <c r="C9" s="2038">
        <v>7487</v>
      </c>
      <c r="D9" s="2038">
        <v>7251</v>
      </c>
      <c r="E9" s="2054">
        <v>7099</v>
      </c>
    </row>
    <row r="10" spans="1:6" ht="33" customHeight="1">
      <c r="A10" s="2016" t="s">
        <v>800</v>
      </c>
      <c r="B10" s="2030"/>
      <c r="C10" s="2039">
        <f>SUM(C4:C9)</f>
        <v>25960</v>
      </c>
      <c r="D10" s="2044">
        <f>SUM(D4:D9)</f>
        <v>26540</v>
      </c>
      <c r="E10" s="2055">
        <f>SUM(E4:E9)</f>
        <v>26076</v>
      </c>
    </row>
    <row r="11" spans="1:6" ht="24" customHeight="1">
      <c r="A11" s="2017" t="s">
        <v>801</v>
      </c>
    </row>
    <row r="12" spans="1:6" ht="14" customHeight="1"/>
    <row r="13" spans="1:6" ht="20" customHeight="1">
      <c r="A13" s="235" t="s">
        <v>464</v>
      </c>
      <c r="D13" s="2045"/>
      <c r="E13" s="2045" t="s">
        <v>803</v>
      </c>
    </row>
    <row r="14" spans="1:6" ht="33" customHeight="1">
      <c r="A14" s="2012" t="s">
        <v>746</v>
      </c>
      <c r="B14" s="2026"/>
      <c r="C14" s="2040" t="s">
        <v>351</v>
      </c>
      <c r="D14" s="2040" t="s">
        <v>514</v>
      </c>
      <c r="E14" s="2056" t="s">
        <v>632</v>
      </c>
    </row>
    <row r="15" spans="1:6" ht="30.75" customHeight="1">
      <c r="A15" s="2018" t="s">
        <v>802</v>
      </c>
      <c r="B15" s="1960" t="s">
        <v>456</v>
      </c>
      <c r="C15" s="2037">
        <v>533</v>
      </c>
      <c r="D15" s="2046">
        <v>570</v>
      </c>
      <c r="E15" s="2057">
        <v>643</v>
      </c>
    </row>
    <row r="16" spans="1:6" ht="30.75" customHeight="1">
      <c r="A16" s="2019"/>
      <c r="B16" s="2031" t="s">
        <v>766</v>
      </c>
      <c r="C16" s="2036">
        <v>7617917</v>
      </c>
      <c r="D16" s="2047">
        <v>9288320</v>
      </c>
      <c r="E16" s="2058">
        <v>5657052</v>
      </c>
    </row>
    <row r="17" spans="1:5" ht="30.75" customHeight="1">
      <c r="A17" s="2018" t="s">
        <v>369</v>
      </c>
      <c r="B17" s="1960" t="s">
        <v>456</v>
      </c>
      <c r="C17" s="2037">
        <v>3</v>
      </c>
      <c r="D17" s="2046">
        <v>8</v>
      </c>
      <c r="E17" s="2057">
        <v>4</v>
      </c>
    </row>
    <row r="18" spans="1:5" ht="30.75" customHeight="1">
      <c r="A18" s="2019"/>
      <c r="B18" s="2031" t="s">
        <v>766</v>
      </c>
      <c r="C18" s="2036">
        <v>210336</v>
      </c>
      <c r="D18" s="2047">
        <v>532026</v>
      </c>
      <c r="E18" s="2058">
        <v>205000</v>
      </c>
    </row>
    <row r="19" spans="1:5" ht="30.75" customHeight="1">
      <c r="A19" s="2020" t="s">
        <v>88</v>
      </c>
      <c r="B19" s="1960" t="s">
        <v>456</v>
      </c>
      <c r="C19" s="2037">
        <v>522</v>
      </c>
      <c r="D19" s="2046">
        <v>523</v>
      </c>
      <c r="E19" s="2057">
        <v>658</v>
      </c>
    </row>
    <row r="20" spans="1:5" ht="30.75" customHeight="1">
      <c r="A20" s="2021"/>
      <c r="B20" s="2031" t="s">
        <v>766</v>
      </c>
      <c r="C20" s="2036">
        <v>6221165</v>
      </c>
      <c r="D20" s="2047">
        <v>9501659</v>
      </c>
      <c r="E20" s="2058">
        <v>6100930</v>
      </c>
    </row>
    <row r="21" spans="1:5" ht="30.75" customHeight="1">
      <c r="A21" s="2020" t="s">
        <v>395</v>
      </c>
      <c r="B21" s="1960" t="s">
        <v>456</v>
      </c>
      <c r="C21" s="2037">
        <v>60</v>
      </c>
      <c r="D21" s="2046">
        <v>96</v>
      </c>
      <c r="E21" s="2057">
        <v>90</v>
      </c>
    </row>
    <row r="22" spans="1:5" ht="30.75" customHeight="1">
      <c r="A22" s="2021"/>
      <c r="B22" s="2031" t="s">
        <v>766</v>
      </c>
      <c r="C22" s="2036">
        <v>419298</v>
      </c>
      <c r="D22" s="2047">
        <v>739418</v>
      </c>
      <c r="E22" s="2058">
        <v>600700</v>
      </c>
    </row>
    <row r="23" spans="1:5" ht="30.75" customHeight="1">
      <c r="A23" s="2022" t="s">
        <v>32</v>
      </c>
      <c r="B23" s="1960" t="s">
        <v>456</v>
      </c>
      <c r="C23" s="2037">
        <v>857</v>
      </c>
      <c r="D23" s="2046">
        <v>1015</v>
      </c>
      <c r="E23" s="2057">
        <v>968</v>
      </c>
    </row>
    <row r="24" spans="1:5" ht="30.75" customHeight="1">
      <c r="A24" s="2023"/>
      <c r="B24" s="2032" t="s">
        <v>766</v>
      </c>
      <c r="C24" s="2041">
        <v>17924677</v>
      </c>
      <c r="D24" s="2048">
        <v>17508792</v>
      </c>
      <c r="E24" s="2059">
        <v>11275821</v>
      </c>
    </row>
    <row r="25" spans="1:5" ht="30.75" customHeight="1">
      <c r="A25" s="2024" t="s">
        <v>716</v>
      </c>
      <c r="B25" s="2033" t="s">
        <v>456</v>
      </c>
      <c r="C25" s="2042">
        <f t="shared" ref="C25:E26" si="0">SUM(C15,C17,C19,C21,C23)</f>
        <v>1975</v>
      </c>
      <c r="D25" s="2049">
        <f t="shared" si="0"/>
        <v>2212</v>
      </c>
      <c r="E25" s="2060">
        <f t="shared" si="0"/>
        <v>2363</v>
      </c>
    </row>
    <row r="26" spans="1:5" ht="30.75" customHeight="1">
      <c r="A26" s="2025"/>
      <c r="B26" s="2034" t="s">
        <v>766</v>
      </c>
      <c r="C26" s="2043">
        <f t="shared" si="0"/>
        <v>32393393</v>
      </c>
      <c r="D26" s="2050">
        <f t="shared" si="0"/>
        <v>37570215</v>
      </c>
      <c r="E26" s="2061">
        <f t="shared" si="0"/>
        <v>23839503</v>
      </c>
    </row>
    <row r="27" spans="1:5" ht="30.75" customHeight="1">
      <c r="A27" s="310"/>
      <c r="B27" s="310"/>
      <c r="C27" s="1912"/>
    </row>
    <row r="28" spans="1:5" ht="30.75" customHeight="1"/>
    <row r="29" spans="1:5" ht="30.75" customHeight="1"/>
  </sheetData>
  <mergeCells count="15">
    <mergeCell ref="A3:B3"/>
    <mergeCell ref="A4:B4"/>
    <mergeCell ref="A5:B5"/>
    <mergeCell ref="A6:B6"/>
    <mergeCell ref="A7:B7"/>
    <mergeCell ref="A8:B8"/>
    <mergeCell ref="A9:B9"/>
    <mergeCell ref="A10:B10"/>
    <mergeCell ref="A14:B14"/>
    <mergeCell ref="A15:A16"/>
    <mergeCell ref="A17:A18"/>
    <mergeCell ref="A19:A20"/>
    <mergeCell ref="A21:A22"/>
    <mergeCell ref="A23:A24"/>
    <mergeCell ref="A25:A26"/>
  </mergeCells>
  <phoneticPr fontId="19"/>
  <printOptions horizontalCentered="1"/>
  <pageMargins left="0.59055118110236215" right="0.59055118110236227" top="0.78740157480314954" bottom="0.59055118110236227" header="0.51181102362204722" footer="0.51181102362204722"/>
  <pageSetup paperSize="9" fitToWidth="1" fitToHeight="1" orientation="portrait" usePrinterDefaults="1" r:id="rId1"/>
  <headerFooter alignWithMargins="0">
    <oddHeader xml:space="preserve">&amp;R
</oddHeader>
    <oddFooter>&amp;C- ４６ -</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dimension ref="A1:D13"/>
  <sheetViews>
    <sheetView showGridLines="0" workbookViewId="0">
      <selection activeCell="A3" sqref="A3:I3"/>
    </sheetView>
  </sheetViews>
  <sheetFormatPr defaultRowHeight="13.5"/>
  <cols>
    <col min="1" max="1" width="13.5" customWidth="1"/>
    <col min="2" max="2" width="30.625" customWidth="1"/>
  </cols>
  <sheetData>
    <row r="1" spans="1:4" ht="12" customHeight="1">
      <c r="A1" s="2065"/>
      <c r="B1" s="2073"/>
    </row>
    <row r="2" spans="1:4" ht="33" customHeight="1">
      <c r="A2" s="2066" t="s">
        <v>683</v>
      </c>
      <c r="B2" s="2074"/>
    </row>
    <row r="3" spans="1:4" ht="33" customHeight="1">
      <c r="A3" s="2067" t="s">
        <v>0</v>
      </c>
      <c r="B3" s="2075"/>
    </row>
    <row r="4" spans="1:4" ht="12" customHeight="1">
      <c r="A4" s="2068"/>
      <c r="B4" s="2076"/>
    </row>
    <row r="5" spans="1:4" ht="21" customHeight="1">
      <c r="A5" s="2069" t="s">
        <v>804</v>
      </c>
      <c r="B5" s="2077"/>
    </row>
    <row r="6" spans="1:4" ht="21" customHeight="1">
      <c r="A6" s="2069" t="s">
        <v>185</v>
      </c>
      <c r="B6" s="2077"/>
    </row>
    <row r="7" spans="1:4" ht="10.5" customHeight="1">
      <c r="A7" s="2070"/>
      <c r="B7" s="2078"/>
    </row>
    <row r="8" spans="1:4" ht="14.25">
      <c r="A8" s="2069" t="s">
        <v>439</v>
      </c>
      <c r="B8" s="2077"/>
    </row>
    <row r="9" spans="1:4" ht="21" customHeight="1">
      <c r="A9" s="2069" t="s">
        <v>793</v>
      </c>
      <c r="B9" s="2077"/>
    </row>
    <row r="10" spans="1:4" ht="18" customHeight="1">
      <c r="A10" s="2071"/>
      <c r="B10" s="2077" t="s">
        <v>805</v>
      </c>
    </row>
    <row r="11" spans="1:4" ht="18" customHeight="1">
      <c r="A11" s="2071"/>
      <c r="B11" s="2077" t="s">
        <v>323</v>
      </c>
      <c r="D11" s="23"/>
    </row>
    <row r="12" spans="1:4" ht="18" customHeight="1">
      <c r="A12" s="2071"/>
      <c r="B12" s="2077" t="s">
        <v>388</v>
      </c>
    </row>
    <row r="13" spans="1:4" ht="9" customHeight="1">
      <c r="A13" s="2072"/>
      <c r="B13" s="2079"/>
    </row>
    <row r="14" spans="1:4" ht="21" customHeight="1"/>
  </sheetData>
  <mergeCells count="9">
    <mergeCell ref="A1:B1"/>
    <mergeCell ref="A2:B2"/>
    <mergeCell ref="A3:B3"/>
    <mergeCell ref="A4:B4"/>
    <mergeCell ref="A5:B5"/>
    <mergeCell ref="A6:B6"/>
    <mergeCell ref="A7:B7"/>
    <mergeCell ref="A8:B8"/>
    <mergeCell ref="A9:B9"/>
  </mergeCells>
  <phoneticPr fontId="19"/>
  <printOptions horizontalCentered="1" verticalCentered="1"/>
  <pageMargins left="0.78740157480314965" right="0.78740157480314965" top="3.9370078740157481" bottom="0" header="0.51181102362204722" footer="0.51181102362204722"/>
  <pageSetup paperSize="9"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2:I18"/>
  <sheetViews>
    <sheetView showGridLines="0" view="pageBreakPreview" zoomScale="70" zoomScaleNormal="75" zoomScaleSheetLayoutView="70" workbookViewId="0">
      <selection activeCell="A3" sqref="A3:I3"/>
    </sheetView>
  </sheetViews>
  <sheetFormatPr defaultColWidth="9.125" defaultRowHeight="17.25" customHeight="1"/>
  <cols>
    <col min="1" max="8" width="9.125" style="30" bestFit="1" customWidth="0"/>
    <col min="9" max="9" width="10.875" style="30" customWidth="1"/>
    <col min="10" max="16384" width="9.125" style="30" bestFit="1" customWidth="0"/>
  </cols>
  <sheetData>
    <row r="1" spans="1:9" ht="30" customHeight="1"/>
    <row r="2" spans="1:9" ht="30" customHeight="1">
      <c r="A2" s="37" t="s">
        <v>204</v>
      </c>
      <c r="B2" s="37"/>
      <c r="C2" s="37"/>
      <c r="D2" s="37"/>
    </row>
    <row r="3" spans="1:9" ht="120" customHeight="1">
      <c r="A3" s="77" t="s">
        <v>207</v>
      </c>
      <c r="B3" s="77"/>
      <c r="C3" s="77"/>
      <c r="D3" s="77"/>
      <c r="E3" s="77"/>
      <c r="F3" s="77"/>
      <c r="G3" s="77"/>
      <c r="H3" s="77"/>
      <c r="I3" s="80"/>
    </row>
    <row r="4" spans="1:9" ht="21" customHeight="1"/>
    <row r="5" spans="1:9" s="33" customFormat="1" ht="30" customHeight="1">
      <c r="A5" s="37" t="s">
        <v>212</v>
      </c>
    </row>
    <row r="6" spans="1:9" ht="34.5" customHeight="1">
      <c r="A6" s="78" t="s">
        <v>217</v>
      </c>
      <c r="B6" s="78"/>
      <c r="C6" s="78"/>
      <c r="D6" s="78"/>
      <c r="E6" s="78"/>
      <c r="F6" s="78"/>
      <c r="G6" s="78"/>
      <c r="H6" s="78"/>
      <c r="I6" s="78"/>
    </row>
    <row r="7" spans="1:9" ht="15">
      <c r="A7" s="78"/>
      <c r="B7" s="78"/>
      <c r="C7" s="78"/>
      <c r="D7" s="78"/>
      <c r="E7" s="78"/>
      <c r="F7" s="78"/>
      <c r="G7" s="78"/>
      <c r="H7" s="78"/>
      <c r="I7" s="78"/>
    </row>
    <row r="8" spans="1:9" ht="63" customHeight="1">
      <c r="A8" s="78" t="s">
        <v>218</v>
      </c>
      <c r="B8" s="78"/>
      <c r="C8" s="78"/>
      <c r="D8" s="78"/>
      <c r="E8" s="78"/>
      <c r="F8" s="78"/>
      <c r="G8" s="78"/>
      <c r="H8" s="78"/>
      <c r="I8" s="78"/>
    </row>
    <row r="9" spans="1:9" ht="15">
      <c r="A9" s="78"/>
      <c r="B9" s="78"/>
      <c r="C9" s="78"/>
      <c r="D9" s="78"/>
      <c r="E9" s="78"/>
      <c r="F9" s="78"/>
      <c r="G9" s="78"/>
      <c r="H9" s="78"/>
      <c r="I9" s="78"/>
    </row>
    <row r="10" spans="1:9" ht="63" customHeight="1">
      <c r="A10" s="78" t="s">
        <v>220</v>
      </c>
      <c r="B10" s="78"/>
      <c r="C10" s="78"/>
      <c r="D10" s="78"/>
      <c r="E10" s="78"/>
      <c r="F10" s="78"/>
      <c r="G10" s="78"/>
      <c r="H10" s="78"/>
      <c r="I10" s="78"/>
    </row>
    <row r="11" spans="1:9" ht="15">
      <c r="A11" s="78"/>
      <c r="B11" s="78"/>
      <c r="C11" s="78"/>
      <c r="D11" s="78"/>
      <c r="E11" s="78"/>
      <c r="F11" s="78"/>
      <c r="G11" s="78"/>
      <c r="H11" s="78"/>
      <c r="I11" s="78"/>
    </row>
    <row r="12" spans="1:9" ht="34.5" customHeight="1">
      <c r="A12" s="78" t="s">
        <v>91</v>
      </c>
      <c r="B12" s="78"/>
      <c r="C12" s="78"/>
      <c r="D12" s="78"/>
      <c r="E12" s="78"/>
      <c r="F12" s="78"/>
      <c r="G12" s="78"/>
      <c r="H12" s="78"/>
      <c r="I12" s="78"/>
    </row>
    <row r="13" spans="1:9" ht="15">
      <c r="A13" s="78"/>
      <c r="B13" s="78"/>
      <c r="C13" s="78"/>
      <c r="D13" s="78"/>
      <c r="E13" s="78"/>
      <c r="F13" s="78"/>
      <c r="G13" s="78"/>
      <c r="H13" s="78"/>
      <c r="I13" s="78"/>
    </row>
    <row r="14" spans="1:9" ht="94.5" customHeight="1">
      <c r="A14" s="78" t="s">
        <v>60</v>
      </c>
      <c r="B14" s="78"/>
      <c r="C14" s="78"/>
      <c r="D14" s="78"/>
      <c r="E14" s="78"/>
      <c r="F14" s="78"/>
      <c r="G14" s="78"/>
      <c r="H14" s="78"/>
      <c r="I14" s="78"/>
    </row>
    <row r="15" spans="1:9" ht="15">
      <c r="A15" s="78"/>
      <c r="B15" s="78"/>
      <c r="C15" s="78"/>
      <c r="D15" s="78"/>
      <c r="E15" s="78"/>
      <c r="F15" s="78"/>
      <c r="G15" s="78"/>
      <c r="H15" s="78"/>
      <c r="I15" s="78"/>
    </row>
    <row r="16" spans="1:9" ht="40.5" customHeight="1">
      <c r="A16" s="78" t="s">
        <v>222</v>
      </c>
      <c r="B16" s="78"/>
      <c r="C16" s="78"/>
      <c r="D16" s="78"/>
      <c r="E16" s="78"/>
      <c r="F16" s="78"/>
      <c r="G16" s="78"/>
      <c r="H16" s="78"/>
      <c r="I16" s="78"/>
    </row>
    <row r="17" spans="1:9" ht="17.25" customHeight="1">
      <c r="A17" s="79"/>
      <c r="B17" s="79"/>
      <c r="C17" s="79"/>
      <c r="D17" s="79"/>
      <c r="E17" s="79"/>
      <c r="F17" s="79"/>
      <c r="G17" s="79"/>
      <c r="H17" s="79"/>
      <c r="I17" s="79"/>
    </row>
    <row r="18" spans="1:9" ht="17.25" customHeight="1">
      <c r="A18" s="79"/>
      <c r="B18" s="79"/>
      <c r="C18" s="79"/>
      <c r="D18" s="79"/>
      <c r="E18" s="79"/>
      <c r="F18" s="79"/>
      <c r="G18" s="79"/>
      <c r="H18" s="79"/>
      <c r="I18" s="79"/>
    </row>
  </sheetData>
  <mergeCells count="8">
    <mergeCell ref="A2:D2"/>
    <mergeCell ref="A3:H3"/>
    <mergeCell ref="A6:I6"/>
    <mergeCell ref="A8:I8"/>
    <mergeCell ref="A10:I10"/>
    <mergeCell ref="A12:I12"/>
    <mergeCell ref="A14:I14"/>
    <mergeCell ref="A16:I16"/>
  </mergeCells>
  <phoneticPr fontId="19"/>
  <printOptions horizontalCentered="1"/>
  <pageMargins left="0.78740157480314965" right="0.39370078740157483" top="0.78740157480314965" bottom="0.59055118110236227" header="0.51181102362204722" footer="0.51181102362204722"/>
  <pageSetup paperSize="9" fitToWidth="1" fitToHeight="1" orientation="portrait" usePrinterDefaults="1" r:id="rId1"/>
  <headerFooter alignWithMargins="0">
    <oddFooter>&amp;C&amp;12- ３ -</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dimension ref="B1:C3"/>
  <sheetViews>
    <sheetView showGridLines="0" zoomScaleSheetLayoutView="75" workbookViewId="0">
      <selection activeCell="A3" sqref="A3:I3"/>
    </sheetView>
  </sheetViews>
  <sheetFormatPr defaultRowHeight="13.5"/>
  <cols>
    <col min="1" max="1" width="22.125" customWidth="1"/>
    <col min="2" max="2" width="47.5" customWidth="1"/>
    <col min="3" max="3" width="22.125" customWidth="1"/>
  </cols>
  <sheetData>
    <row r="1" spans="2:3" ht="291.75" customHeight="1">
      <c r="B1" s="23"/>
    </row>
    <row r="2" spans="2:3" ht="162" customHeight="1"/>
    <row r="3" spans="2:3" s="0" customFormat="1" ht="45" customHeight="1">
      <c r="B3" s="2080" t="s">
        <v>806</v>
      </c>
      <c r="C3" s="2081"/>
    </row>
    <row r="4" spans="2:3" ht="86.25" customHeight="1"/>
    <row r="5" spans="2:3" ht="86.25" customHeight="1"/>
    <row r="6" spans="2:3" ht="86.25" customHeight="1"/>
  </sheetData>
  <phoneticPr fontId="19"/>
  <printOptions horizontalCentered="1"/>
  <pageMargins left="0" right="0" top="3.9370078740157481" bottom="0.78740157480314965" header="0.51181102362204722" footer="0.51181102362204722"/>
  <pageSetup paperSize="9" fitToWidth="1" fitToHeight="1" orientation="portrait" usePrinterDefaults="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L19"/>
  <sheetViews>
    <sheetView showGridLines="0" view="pageBreakPreview" zoomScale="70" zoomScaleNormal="75" zoomScaleSheetLayoutView="70" workbookViewId="0">
      <selection activeCell="A3" sqref="A3:I3"/>
    </sheetView>
  </sheetViews>
  <sheetFormatPr defaultColWidth="26.625" defaultRowHeight="14.25"/>
  <cols>
    <col min="1" max="1" width="4.5" style="30" customWidth="1"/>
    <col min="2" max="2" width="2.75" style="30" customWidth="1"/>
    <col min="3" max="3" width="11.625" style="30" customWidth="1"/>
    <col min="4" max="12" width="7.75" style="30" customWidth="1"/>
    <col min="13" max="13" width="3.125" style="30" customWidth="1"/>
    <col min="14" max="14" width="2.875" style="30" customWidth="1"/>
    <col min="15" max="15" width="3.5" style="30" customWidth="1"/>
    <col min="16" max="16" width="4.375" style="30" customWidth="1"/>
    <col min="17" max="17" width="3.125" style="30" customWidth="1"/>
    <col min="18" max="18" width="4.25" style="30" customWidth="1"/>
    <col min="19" max="19" width="4.125" style="30" customWidth="1"/>
    <col min="20" max="16384" width="26.625" style="30" bestFit="1" customWidth="0"/>
  </cols>
  <sheetData>
    <row r="1" spans="1:12" s="31" customFormat="1" ht="30" customHeight="1">
      <c r="A1" s="82"/>
    </row>
    <row r="2" spans="1:12" s="34" customFormat="1" ht="30" customHeight="1">
      <c r="A2" s="37" t="s">
        <v>226</v>
      </c>
      <c r="B2" s="91"/>
      <c r="C2" s="91"/>
      <c r="H2" s="122" t="s">
        <v>228</v>
      </c>
      <c r="I2" s="122"/>
      <c r="J2" s="125" t="s">
        <v>72</v>
      </c>
      <c r="K2" s="125"/>
      <c r="L2" s="125"/>
    </row>
    <row r="3" spans="1:12" s="23" customFormat="1" ht="42.6" customHeight="1">
      <c r="A3" s="83" t="s">
        <v>214</v>
      </c>
      <c r="B3" s="92"/>
      <c r="C3" s="92"/>
      <c r="D3" s="92" t="s">
        <v>229</v>
      </c>
      <c r="E3" s="92" t="s">
        <v>231</v>
      </c>
      <c r="F3" s="92" t="s">
        <v>106</v>
      </c>
      <c r="G3" s="92" t="s">
        <v>131</v>
      </c>
      <c r="H3" s="92" t="s">
        <v>233</v>
      </c>
      <c r="I3" s="92" t="s">
        <v>236</v>
      </c>
      <c r="J3" s="92" t="s">
        <v>237</v>
      </c>
      <c r="K3" s="126" t="s">
        <v>240</v>
      </c>
      <c r="L3" s="132" t="s">
        <v>167</v>
      </c>
    </row>
    <row r="4" spans="1:12" s="81" customFormat="1" ht="42.6" customHeight="1">
      <c r="A4" s="84" t="s">
        <v>242</v>
      </c>
      <c r="B4" s="93" t="s">
        <v>1</v>
      </c>
      <c r="C4" s="104"/>
      <c r="D4" s="113">
        <v>1</v>
      </c>
      <c r="E4" s="113"/>
      <c r="F4" s="113">
        <f>SUMIF(F5:F6,"&gt;0",F5:F6)</f>
        <v>1</v>
      </c>
      <c r="G4" s="113"/>
      <c r="H4" s="113">
        <f>SUMIF(H5:H6,"&gt;0",H5:H6)</f>
        <v>1</v>
      </c>
      <c r="I4" s="113">
        <f>SUMIF(I5:I6,"&gt;0",I5:I6)</f>
        <v>3</v>
      </c>
      <c r="J4" s="113">
        <f>SUMIF(J5:J6,"&gt;0",J5:J6)</f>
        <v>2</v>
      </c>
      <c r="K4" s="113">
        <f>SUMIF(K5:K6,"&gt;0",K5:K6)</f>
        <v>11</v>
      </c>
      <c r="L4" s="133">
        <f>SUMIF(D4:K4,"&gt;0",D4:K4)</f>
        <v>19</v>
      </c>
    </row>
    <row r="5" spans="1:12" s="81" customFormat="1" ht="42.6" customHeight="1">
      <c r="A5" s="84"/>
      <c r="B5" s="94"/>
      <c r="C5" s="105" t="s">
        <v>243</v>
      </c>
      <c r="D5" s="114"/>
      <c r="E5" s="114"/>
      <c r="F5" s="114">
        <v>1</v>
      </c>
      <c r="G5" s="114"/>
      <c r="H5" s="114">
        <v>-1</v>
      </c>
      <c r="I5" s="114">
        <v>2</v>
      </c>
      <c r="J5" s="114">
        <v>1</v>
      </c>
      <c r="K5" s="127">
        <v>6</v>
      </c>
      <c r="L5" s="134">
        <f>SUMIF(E5:K5,"&gt;0",E5:K5)</f>
        <v>10</v>
      </c>
    </row>
    <row r="6" spans="1:12" s="81" customFormat="1" ht="42.6" customHeight="1">
      <c r="A6" s="84"/>
      <c r="B6" s="95" t="s">
        <v>246</v>
      </c>
      <c r="C6" s="106" t="s">
        <v>247</v>
      </c>
      <c r="D6" s="115"/>
      <c r="E6" s="115"/>
      <c r="F6" s="115"/>
      <c r="G6" s="115"/>
      <c r="H6" s="115">
        <v>1</v>
      </c>
      <c r="I6" s="124">
        <v>1</v>
      </c>
      <c r="J6" s="124">
        <v>1</v>
      </c>
      <c r="K6" s="128">
        <v>5</v>
      </c>
      <c r="L6" s="134">
        <f>SUMIF(E6:K6,"&gt;0",E6:K6)</f>
        <v>8</v>
      </c>
    </row>
    <row r="7" spans="1:12" s="81" customFormat="1" ht="42.6" customHeight="1">
      <c r="A7" s="84"/>
      <c r="B7" s="96" t="s">
        <v>251</v>
      </c>
      <c r="C7" s="107"/>
      <c r="D7" s="113">
        <v>1</v>
      </c>
      <c r="E7" s="113"/>
      <c r="F7" s="113">
        <f>SUMIF(F8:F9,"&gt;0",F8:F9)</f>
        <v>1</v>
      </c>
      <c r="G7" s="113"/>
      <c r="H7" s="113">
        <f>SUMIF(H8:H9,"&gt;0",H8:H9)</f>
        <v>1</v>
      </c>
      <c r="I7" s="113">
        <f>SUMIF(I8:I9,"&gt;0",I8:I9)</f>
        <v>3</v>
      </c>
      <c r="J7" s="113">
        <f>SUMIF(J8:J9,"&gt;0",J8:J9)</f>
        <v>2</v>
      </c>
      <c r="K7" s="113">
        <f>SUMIF(K8:K9,"&gt;0",K8:K9)</f>
        <v>1</v>
      </c>
      <c r="L7" s="133">
        <f>SUMIF(D7:K7,"&gt;0",D7:K7)</f>
        <v>9</v>
      </c>
    </row>
    <row r="8" spans="1:12" s="81" customFormat="1" ht="42.6" customHeight="1">
      <c r="A8" s="84"/>
      <c r="B8" s="97"/>
      <c r="C8" s="108" t="s">
        <v>253</v>
      </c>
      <c r="D8" s="114"/>
      <c r="E8" s="114"/>
      <c r="F8" s="114">
        <v>1</v>
      </c>
      <c r="G8" s="114"/>
      <c r="H8" s="114">
        <v>-1</v>
      </c>
      <c r="I8" s="114">
        <v>1</v>
      </c>
      <c r="J8" s="114">
        <v>1</v>
      </c>
      <c r="K8" s="127">
        <v>1</v>
      </c>
      <c r="L8" s="135">
        <f>SUMIF(E8:K8,"&gt;0",E8:K8)</f>
        <v>4</v>
      </c>
    </row>
    <row r="9" spans="1:12" s="81" customFormat="1" ht="42.6" customHeight="1">
      <c r="A9" s="84"/>
      <c r="B9" s="98" t="s">
        <v>246</v>
      </c>
      <c r="C9" s="109" t="s">
        <v>254</v>
      </c>
      <c r="D9" s="115"/>
      <c r="E9" s="118"/>
      <c r="F9" s="115"/>
      <c r="G9" s="115"/>
      <c r="H9" s="115">
        <v>1</v>
      </c>
      <c r="I9" s="115">
        <v>2</v>
      </c>
      <c r="J9" s="115">
        <v>1</v>
      </c>
      <c r="K9" s="129"/>
      <c r="L9" s="136">
        <f>SUMIF(E9:K9,"&gt;0",E9:K9)</f>
        <v>4</v>
      </c>
    </row>
    <row r="10" spans="1:12" s="81" customFormat="1" ht="42.6" customHeight="1">
      <c r="A10" s="85" t="s">
        <v>255</v>
      </c>
      <c r="B10" s="93" t="s">
        <v>256</v>
      </c>
      <c r="C10" s="104"/>
      <c r="D10" s="116">
        <v>1</v>
      </c>
      <c r="E10" s="113">
        <v>1</v>
      </c>
      <c r="F10" s="119">
        <f>SUMIF(F11:F12,"&gt;0",F11:F12)</f>
        <v>1</v>
      </c>
      <c r="G10" s="113"/>
      <c r="H10" s="113">
        <f>SUMIF(H11:H12,"&gt;0",H11:H12)</f>
        <v>1</v>
      </c>
      <c r="I10" s="113">
        <f>SUMIF(I11:I12,"&gt;0",I11:I12)</f>
        <v>3</v>
      </c>
      <c r="J10" s="113">
        <f>SUMIF(J11:J12,"&gt;0",J11:J12)</f>
        <v>3</v>
      </c>
      <c r="K10" s="113">
        <f>SUMIF(K11:K12,"&gt;0",K11:K12)</f>
        <v>5</v>
      </c>
      <c r="L10" s="133">
        <f>SUMIF(D10:K10,"&gt;0",D10:K10)</f>
        <v>15</v>
      </c>
    </row>
    <row r="11" spans="1:12" s="81" customFormat="1" ht="42.6" customHeight="1">
      <c r="A11" s="85"/>
      <c r="B11" s="99" t="s">
        <v>246</v>
      </c>
      <c r="C11" s="110" t="s">
        <v>258</v>
      </c>
      <c r="D11" s="114"/>
      <c r="E11" s="114"/>
      <c r="F11" s="120">
        <v>1</v>
      </c>
      <c r="G11" s="114"/>
      <c r="H11" s="118">
        <v>-1</v>
      </c>
      <c r="I11" s="114">
        <v>2</v>
      </c>
      <c r="J11" s="120">
        <v>2</v>
      </c>
      <c r="K11" s="130">
        <v>4</v>
      </c>
      <c r="L11" s="137">
        <f>SUMIF(E11:K11,"&gt;0",E11:K11)</f>
        <v>9</v>
      </c>
    </row>
    <row r="12" spans="1:12" s="81" customFormat="1" ht="42.6" customHeight="1">
      <c r="A12" s="86"/>
      <c r="B12" s="100" t="s">
        <v>246</v>
      </c>
      <c r="C12" s="111" t="s">
        <v>56</v>
      </c>
      <c r="D12" s="117"/>
      <c r="E12" s="117"/>
      <c r="F12" s="117"/>
      <c r="G12" s="121"/>
      <c r="H12" s="121">
        <v>1</v>
      </c>
      <c r="I12" s="117">
        <v>1</v>
      </c>
      <c r="J12" s="117">
        <v>1</v>
      </c>
      <c r="K12" s="131">
        <v>1</v>
      </c>
      <c r="L12" s="138">
        <f>SUMIF(E12:K12,"&gt;0",E12:K12)</f>
        <v>4</v>
      </c>
    </row>
    <row r="13" spans="1:12" ht="37.5" customHeight="1">
      <c r="A13" s="87"/>
      <c r="B13" s="101"/>
      <c r="C13" s="101"/>
      <c r="D13" s="101"/>
      <c r="E13" s="101"/>
      <c r="F13" s="101"/>
      <c r="G13" s="101"/>
      <c r="H13" s="101"/>
      <c r="I13" s="101"/>
      <c r="J13" s="101"/>
      <c r="K13" s="101"/>
      <c r="L13" s="101"/>
    </row>
    <row r="14" spans="1:12" ht="19.5" customHeight="1">
      <c r="B14" s="102"/>
      <c r="C14" s="81"/>
      <c r="D14" s="81"/>
      <c r="E14" s="81"/>
      <c r="F14" s="81"/>
      <c r="G14" s="81"/>
      <c r="H14" s="81"/>
      <c r="I14" s="81"/>
      <c r="J14" s="81"/>
      <c r="K14" s="81"/>
      <c r="L14" s="81"/>
    </row>
    <row r="15" spans="1:12" s="34" customFormat="1" ht="30" customHeight="1">
      <c r="A15" s="88"/>
      <c r="B15" s="91"/>
      <c r="C15" s="91"/>
    </row>
    <row r="16" spans="1:12" ht="24" customHeight="1">
      <c r="A16" s="89"/>
      <c r="B16" s="103"/>
      <c r="C16" s="89"/>
      <c r="D16" s="89"/>
      <c r="E16" s="89"/>
      <c r="F16" s="89"/>
      <c r="G16" s="89"/>
      <c r="H16" s="89"/>
      <c r="I16" s="89"/>
    </row>
    <row r="17" spans="1:10" ht="23.25" customHeight="1">
      <c r="A17" s="90"/>
      <c r="B17" s="89"/>
      <c r="C17" s="112"/>
      <c r="D17" s="112"/>
      <c r="E17" s="112"/>
      <c r="F17" s="112"/>
      <c r="G17" s="112"/>
      <c r="H17" s="123"/>
      <c r="I17" s="23"/>
      <c r="J17" s="81"/>
    </row>
    <row r="18" spans="1:10" ht="54" customHeight="1">
      <c r="A18" s="89"/>
      <c r="B18" s="103"/>
      <c r="C18" s="112"/>
      <c r="D18" s="112"/>
      <c r="E18" s="112"/>
      <c r="F18" s="112"/>
      <c r="G18" s="112"/>
      <c r="H18" s="123"/>
      <c r="I18" s="23"/>
    </row>
    <row r="19" spans="1:10" ht="50.1" customHeight="1">
      <c r="A19" s="89"/>
      <c r="B19" s="103"/>
      <c r="C19" s="112"/>
      <c r="D19" s="112"/>
      <c r="E19" s="112"/>
      <c r="F19" s="112"/>
      <c r="G19" s="112"/>
      <c r="H19" s="23"/>
      <c r="I19" s="23"/>
    </row>
    <row r="20" spans="1:10" ht="33" customHeight="1"/>
    <row r="21" spans="1:10" ht="33" customHeight="1"/>
    <row r="22" spans="1:10" ht="33" customHeight="1"/>
  </sheetData>
  <mergeCells count="21">
    <mergeCell ref="H2:I2"/>
    <mergeCell ref="J2:L2"/>
    <mergeCell ref="A3:C3"/>
    <mergeCell ref="B4:C4"/>
    <mergeCell ref="B7:C7"/>
    <mergeCell ref="B10:C10"/>
    <mergeCell ref="B13:L13"/>
    <mergeCell ref="A16:B16"/>
    <mergeCell ref="C16:F16"/>
    <mergeCell ref="H16:I16"/>
    <mergeCell ref="A17:B17"/>
    <mergeCell ref="C17:F17"/>
    <mergeCell ref="H17:I17"/>
    <mergeCell ref="A18:B18"/>
    <mergeCell ref="C18:F18"/>
    <mergeCell ref="H18:I18"/>
    <mergeCell ref="A19:B19"/>
    <mergeCell ref="C19:F19"/>
    <mergeCell ref="H19:I19"/>
    <mergeCell ref="A4:A9"/>
    <mergeCell ref="A10:A12"/>
  </mergeCells>
  <phoneticPr fontId="19"/>
  <printOptions horizontalCentered="1"/>
  <pageMargins left="0.59055118110236215" right="0.78740157480314954" top="0.78740157480314954" bottom="0.59055118110236227" header="0.51181102362204722" footer="0.51181102362204722"/>
  <pageSetup paperSize="9" fitToWidth="1" fitToHeight="1" orientation="portrait" usePrinterDefaults="1" r:id="rId1"/>
  <headerFooter alignWithMargins="0">
    <oddFooter>&amp;C&amp;12- ４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dimension ref="B2:I6"/>
  <sheetViews>
    <sheetView showGridLines="0" view="pageBreakPreview" zoomScale="70" zoomScaleSheetLayoutView="70" workbookViewId="0">
      <selection activeCell="A3" sqref="A3:I3"/>
    </sheetView>
  </sheetViews>
  <sheetFormatPr defaultRowHeight="13.5"/>
  <cols>
    <col min="1" max="1" width="4.75" customWidth="1"/>
    <col min="3" max="3" width="9.375" customWidth="1"/>
    <col min="7" max="7" width="7" customWidth="1"/>
    <col min="8" max="8" width="11" customWidth="1"/>
    <col min="9" max="9" width="13.5" customWidth="1"/>
    <col min="10" max="10" width="4.625" customWidth="1"/>
  </cols>
  <sheetData>
    <row r="1" spans="2:9" ht="30" customHeight="1"/>
    <row r="2" spans="2:9" ht="30" customHeight="1">
      <c r="B2" s="37" t="s">
        <v>175</v>
      </c>
      <c r="C2" s="91"/>
      <c r="D2" s="91"/>
      <c r="E2" s="34"/>
      <c r="F2" s="34"/>
      <c r="G2" s="34"/>
      <c r="H2" s="34"/>
      <c r="I2" s="34"/>
    </row>
    <row r="3" spans="2:9" ht="26.25" customHeight="1">
      <c r="B3" s="139" t="s">
        <v>259</v>
      </c>
      <c r="C3" s="143"/>
      <c r="D3" s="147" t="s">
        <v>261</v>
      </c>
      <c r="E3" s="147"/>
      <c r="F3" s="147"/>
      <c r="G3" s="151"/>
      <c r="H3" s="151" t="s">
        <v>264</v>
      </c>
      <c r="I3" s="156"/>
    </row>
    <row r="4" spans="2:9" ht="122.25" customHeight="1">
      <c r="B4" s="140" t="s">
        <v>170</v>
      </c>
      <c r="C4" s="144"/>
      <c r="D4" s="148" t="s">
        <v>168</v>
      </c>
      <c r="E4" s="149"/>
      <c r="F4" s="149"/>
      <c r="G4" s="152"/>
      <c r="H4" s="154" t="s">
        <v>266</v>
      </c>
      <c r="I4" s="157"/>
    </row>
    <row r="5" spans="2:9" ht="52.5" customHeight="1">
      <c r="B5" s="141" t="s">
        <v>239</v>
      </c>
      <c r="C5" s="145"/>
      <c r="D5" s="149" t="s">
        <v>267</v>
      </c>
      <c r="E5" s="149"/>
      <c r="F5" s="149"/>
      <c r="G5" s="152"/>
      <c r="H5" s="154" t="s">
        <v>192</v>
      </c>
      <c r="I5" s="157"/>
    </row>
    <row r="6" spans="2:9" ht="52.5" customHeight="1">
      <c r="B6" s="142" t="s">
        <v>268</v>
      </c>
      <c r="C6" s="146"/>
      <c r="D6" s="150" t="s">
        <v>82</v>
      </c>
      <c r="E6" s="150"/>
      <c r="F6" s="150"/>
      <c r="G6" s="153"/>
      <c r="H6" s="155" t="s">
        <v>271</v>
      </c>
      <c r="I6" s="158"/>
    </row>
  </sheetData>
  <mergeCells count="12">
    <mergeCell ref="B3:C3"/>
    <mergeCell ref="D3:G3"/>
    <mergeCell ref="H3:I3"/>
    <mergeCell ref="B4:C4"/>
    <mergeCell ref="D4:G4"/>
    <mergeCell ref="H4:I4"/>
    <mergeCell ref="B5:C5"/>
    <mergeCell ref="D5:G5"/>
    <mergeCell ref="H5:I5"/>
    <mergeCell ref="B6:C6"/>
    <mergeCell ref="D6:G6"/>
    <mergeCell ref="H6:I6"/>
  </mergeCells>
  <phoneticPr fontId="19"/>
  <pageMargins left="0.78740157480314965" right="0.39370078740157483" top="0.78740157480314965" bottom="0.59055118110236227" header="0.51181102362204722" footer="0.51181102362204722"/>
  <pageSetup paperSize="9" fitToWidth="1" fitToHeight="1" orientation="portrait" usePrinterDefaults="1" r:id="rId1"/>
  <headerFooter>
    <oddFooter>&amp;C- ５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B8"/>
  <sheetViews>
    <sheetView showGridLines="0" view="pageBreakPreview" zoomScaleSheetLayoutView="100" workbookViewId="0">
      <selection activeCell="A3" sqref="A3:I3"/>
    </sheetView>
  </sheetViews>
  <sheetFormatPr defaultRowHeight="36" customHeight="1"/>
  <cols>
    <col min="1" max="1" width="70.6640625" customWidth="1"/>
    <col min="2" max="2" width="3.6640625" style="23" customWidth="1"/>
  </cols>
  <sheetData>
    <row r="1" spans="1:2" ht="36" customHeight="1">
      <c r="A1" s="24"/>
      <c r="B1" s="27"/>
    </row>
    <row r="2" spans="1:2" ht="36" customHeight="1">
      <c r="A2" s="159"/>
      <c r="B2" s="28"/>
    </row>
    <row r="3" spans="1:2" ht="36" customHeight="1">
      <c r="A3" s="26"/>
      <c r="B3" s="28"/>
    </row>
    <row r="4" spans="1:2" ht="36" customHeight="1">
      <c r="A4" s="26"/>
      <c r="B4" s="28"/>
    </row>
    <row r="5" spans="1:2" ht="36" customHeight="1">
      <c r="A5" s="26"/>
      <c r="B5" s="28"/>
    </row>
    <row r="6" spans="1:2" ht="36" customHeight="1">
      <c r="A6" s="26"/>
      <c r="B6" s="28"/>
    </row>
    <row r="7" spans="1:2" ht="36" customHeight="1">
      <c r="A7" s="26"/>
      <c r="B7" s="28"/>
    </row>
    <row r="8" spans="1:2" ht="36" customHeight="1">
      <c r="A8" s="160"/>
      <c r="B8" s="29"/>
    </row>
  </sheetData>
  <sheetProtection sheet="1" objects="1" scenarios="1"/>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r:id="rId1"/>
  <headerFooter alignWithMargins="0">
    <oddFooter>&amp;C- ６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dimension ref="B1:C8"/>
  <sheetViews>
    <sheetView showGridLines="0" view="pageBreakPreview" zoomScaleSheetLayoutView="100" workbookViewId="0">
      <selection activeCell="A3" sqref="A3:I3"/>
    </sheetView>
  </sheetViews>
  <sheetFormatPr defaultRowHeight="36" customHeight="1"/>
  <cols>
    <col min="1" max="1" width="2.875" customWidth="1"/>
    <col min="2" max="2" width="70.625" customWidth="1"/>
    <col min="3" max="3" width="3.625" style="23" customWidth="1"/>
  </cols>
  <sheetData>
    <row r="1" spans="2:3" ht="36" customHeight="1">
      <c r="B1" s="24" t="s">
        <v>279</v>
      </c>
      <c r="C1" s="27"/>
    </row>
    <row r="2" spans="2:3" ht="36" customHeight="1">
      <c r="B2" s="25"/>
      <c r="C2" s="28"/>
    </row>
    <row r="3" spans="2:3" ht="36" customHeight="1">
      <c r="B3" s="26" t="s">
        <v>272</v>
      </c>
      <c r="C3" s="28">
        <v>8</v>
      </c>
    </row>
    <row r="4" spans="2:3" ht="36" customHeight="1">
      <c r="B4" s="26" t="s">
        <v>273</v>
      </c>
      <c r="C4" s="28">
        <v>10</v>
      </c>
    </row>
    <row r="5" spans="2:3" ht="36" customHeight="1">
      <c r="B5" s="26" t="s">
        <v>274</v>
      </c>
      <c r="C5" s="28">
        <v>11</v>
      </c>
    </row>
    <row r="6" spans="2:3" ht="36" customHeight="1">
      <c r="B6" s="26" t="s">
        <v>73</v>
      </c>
      <c r="C6" s="28">
        <v>14</v>
      </c>
    </row>
    <row r="7" spans="2:3" ht="36" customHeight="1">
      <c r="B7" s="26" t="s">
        <v>278</v>
      </c>
      <c r="C7" s="28">
        <v>15</v>
      </c>
    </row>
    <row r="8" spans="2:3" ht="36" customHeight="1">
      <c r="B8" s="161"/>
      <c r="C8" s="29"/>
    </row>
  </sheetData>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r:id="rId1"/>
  <headerFooter alignWithMargins="0">
    <oddFooter>&amp;C- ７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50</vt:i4>
      </vt:variant>
    </vt:vector>
  </HeadingPairs>
  <TitlesOfParts>
    <vt:vector size="50" baseType="lpstr">
      <vt:lpstr>表紙</vt:lpstr>
      <vt:lpstr>目次</vt:lpstr>
      <vt:lpstr>小見出（市概要）</vt:lpstr>
      <vt:lpstr>概要1・2・3</vt:lpstr>
      <vt:lpstr>概要4・5</vt:lpstr>
      <vt:lpstr>概要6</vt:lpstr>
      <vt:lpstr>概要７</vt:lpstr>
      <vt:lpstr>6頁</vt:lpstr>
      <vt:lpstr>小見出（財政と市税）</vt:lpstr>
      <vt:lpstr>1(1)歳入</vt:lpstr>
      <vt:lpstr>1(2)歳出</vt:lpstr>
      <vt:lpstr>2予算状況</vt:lpstr>
      <vt:lpstr>３決算R4</vt:lpstr>
      <vt:lpstr>R5</vt:lpstr>
      <vt:lpstr>R6</vt:lpstr>
      <vt:lpstr xml:space="preserve">4市民の負担 </vt:lpstr>
      <vt:lpstr>5税率 含む軽自詳細</vt:lpstr>
      <vt:lpstr>16頁</vt:lpstr>
      <vt:lpstr>小見出（市民税）</vt:lpstr>
      <vt:lpstr>1個人市民税</vt:lpstr>
      <vt:lpstr>3所得階層</vt:lpstr>
      <vt:lpstr>4所得区分</vt:lpstr>
      <vt:lpstr>5所得控除</vt:lpstr>
      <vt:lpstr>6分離課税</vt:lpstr>
      <vt:lpstr>8法人義務者</vt:lpstr>
      <vt:lpstr>9法人調定額</vt:lpstr>
      <vt:lpstr>小見出（固定）</vt:lpstr>
      <vt:lpstr>1義務者、2課標</vt:lpstr>
      <vt:lpstr>3土地①</vt:lpstr>
      <vt:lpstr>土地②</vt:lpstr>
      <vt:lpstr>4家屋</vt:lpstr>
      <vt:lpstr>家屋ア</vt:lpstr>
      <vt:lpstr>家屋イ</vt:lpstr>
      <vt:lpstr>5償却</vt:lpstr>
      <vt:lpstr>6交付金</vt:lpstr>
      <vt:lpstr>34頁</vt:lpstr>
      <vt:lpstr>小見出（軽自・諸税）</vt:lpstr>
      <vt:lpstr>軽自台数</vt:lpstr>
      <vt:lpstr>軽自調定</vt:lpstr>
      <vt:lpstr>諸税</vt:lpstr>
      <vt:lpstr>小見出（国保）</vt:lpstr>
      <vt:lpstr>1予算、2収入</vt:lpstr>
      <vt:lpstr>3加入者、4税率</vt:lpstr>
      <vt:lpstr>5賦課、6負担</vt:lpstr>
      <vt:lpstr>小見出（徴収）</vt:lpstr>
      <vt:lpstr>1収納状況</vt:lpstr>
      <vt:lpstr>2区分状況</vt:lpstr>
      <vt:lpstr>3督促　4不納欠損</vt:lpstr>
      <vt:lpstr>最終頁</vt:lpstr>
      <vt:lpstr>裏表紙</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黒梅 康弘</cp:lastModifiedBy>
  <cp:lastPrinted>2023-10-10T05:24:41Z</cp:lastPrinted>
  <dcterms:created xsi:type="dcterms:W3CDTF">2008-09-30T05:42:29Z</dcterms:created>
  <dcterms:modified xsi:type="dcterms:W3CDTF">2025-12-16T06:04:54Z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2025-12-16T06:04:54Z</vt:filetime>
  </property>
</Properties>
</file>